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2435" windowHeight="12075"/>
  </bookViews>
  <sheets>
    <sheet name="Tab 2.17 (3)" sheetId="4" r:id="rId1"/>
    <sheet name="Tab 2.17 (2)" sheetId="3" r:id="rId2"/>
    <sheet name="Tab 2.17" sheetId="2" r:id="rId3"/>
    <sheet name="Tab 29" sheetId="1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Fill" hidden="1">#REF!</definedName>
    <definedName name="a" hidden="1">#REF!</definedName>
    <definedName name="b" hidden="1">#REF!</definedName>
    <definedName name="bal" hidden="1">#REF!</definedName>
    <definedName name="bbb" hidden="1">#REF!</definedName>
    <definedName name="cc" hidden="1">#REF!</definedName>
    <definedName name="cccc" hidden="1">#REF!</definedName>
    <definedName name="_xlnm.Database" localSheetId="2">#REF!</definedName>
    <definedName name="_xlnm.Database" localSheetId="1">#REF!</definedName>
    <definedName name="_xlnm.Database" localSheetId="0">#REF!</definedName>
    <definedName name="_xlnm.Database">#REF!</definedName>
    <definedName name="elec" hidden="1">#REF!</definedName>
    <definedName name="energy" hidden="1">#REF!</definedName>
    <definedName name="fg3.4" hidden="1">#REF!</definedName>
    <definedName name="k" hidden="1">#REF!</definedName>
    <definedName name="leena" hidden="1">#REF!</definedName>
    <definedName name="nal" hidden="1">#REF!</definedName>
    <definedName name="nali" hidden="1">#REF!</definedName>
    <definedName name="nm" hidden="1">#REF!</definedName>
    <definedName name="p" hidden="1">#REF!</definedName>
    <definedName name="rain" hidden="1">#REF!</definedName>
    <definedName name="rainl" hidden="1">#REF!</definedName>
    <definedName name="re" hidden="1">#REF!</definedName>
    <definedName name="sul" hidden="1">#REF!</definedName>
    <definedName name="t" hidden="1">#REF!</definedName>
    <definedName name="_tbl20" hidden="1">#REF!</definedName>
    <definedName name="Test" hidden="1">#REF!</definedName>
    <definedName name="uu" hidden="1">#REF!</definedName>
    <definedName name="ww" hidden="1">#REF!</definedName>
    <definedName name="y" hidden="1">#REF!</definedName>
  </definedNames>
  <calcPr calcId="145621"/>
</workbook>
</file>

<file path=xl/calcChain.xml><?xml version="1.0" encoding="utf-8"?>
<calcChain xmlns="http://schemas.openxmlformats.org/spreadsheetml/2006/main">
  <c r="F12" i="4" l="1"/>
  <c r="E12" i="4"/>
  <c r="C12" i="4"/>
  <c r="B12" i="4"/>
  <c r="I11" i="4"/>
  <c r="H11" i="4"/>
  <c r="G11" i="4"/>
  <c r="D11" i="4"/>
  <c r="J11" i="4" s="1"/>
  <c r="I10" i="4"/>
  <c r="H10" i="4"/>
  <c r="G10" i="4"/>
  <c r="D10" i="4"/>
  <c r="J10" i="4" s="1"/>
  <c r="I9" i="4"/>
  <c r="H9" i="4"/>
  <c r="G9" i="4"/>
  <c r="D9" i="4"/>
  <c r="J9" i="4" s="1"/>
  <c r="I8" i="4"/>
  <c r="H8" i="4"/>
  <c r="H12" i="4" s="1"/>
  <c r="G8" i="4"/>
  <c r="D8" i="4"/>
  <c r="J8" i="4" s="1"/>
  <c r="I7" i="4"/>
  <c r="I12" i="4" s="1"/>
  <c r="H7" i="4"/>
  <c r="G7" i="4"/>
  <c r="D7" i="4"/>
  <c r="J7" i="4" s="1"/>
  <c r="I6" i="4"/>
  <c r="H6" i="4"/>
  <c r="G6" i="4"/>
  <c r="D6" i="4"/>
  <c r="J6" i="4" s="1"/>
  <c r="I5" i="4"/>
  <c r="H5" i="4"/>
  <c r="G5" i="4"/>
  <c r="G12" i="4" s="1"/>
  <c r="D5" i="4"/>
  <c r="J5" i="4" s="1"/>
  <c r="J12" i="4" s="1"/>
  <c r="F14" i="3"/>
  <c r="E14" i="3"/>
  <c r="C14" i="3"/>
  <c r="B14" i="3"/>
  <c r="I13" i="3"/>
  <c r="H13" i="3"/>
  <c r="G13" i="3"/>
  <c r="D13" i="3"/>
  <c r="J13" i="3" s="1"/>
  <c r="I12" i="3"/>
  <c r="H12" i="3"/>
  <c r="G12" i="3"/>
  <c r="D12" i="3"/>
  <c r="J12" i="3" s="1"/>
  <c r="I11" i="3"/>
  <c r="H11" i="3"/>
  <c r="G11" i="3"/>
  <c r="D11" i="3"/>
  <c r="J11" i="3" s="1"/>
  <c r="I10" i="3"/>
  <c r="H10" i="3"/>
  <c r="G10" i="3"/>
  <c r="G14" i="3" s="1"/>
  <c r="D10" i="3"/>
  <c r="J10" i="3" s="1"/>
  <c r="I9" i="3"/>
  <c r="H9" i="3"/>
  <c r="H14" i="3" s="1"/>
  <c r="G9" i="3"/>
  <c r="D9" i="3"/>
  <c r="J9" i="3" s="1"/>
  <c r="J8" i="3"/>
  <c r="I8" i="3"/>
  <c r="I14" i="3" s="1"/>
  <c r="H8" i="3"/>
  <c r="G8" i="3"/>
  <c r="D8" i="3"/>
  <c r="J7" i="3"/>
  <c r="H7" i="3"/>
  <c r="G7" i="3"/>
  <c r="D7" i="3"/>
  <c r="D14" i="3" s="1"/>
  <c r="J6" i="3"/>
  <c r="H6" i="3"/>
  <c r="G6" i="3"/>
  <c r="F14" i="2"/>
  <c r="E14" i="2"/>
  <c r="C14" i="2"/>
  <c r="B14" i="2"/>
  <c r="I13" i="2"/>
  <c r="H13" i="2"/>
  <c r="G13" i="2"/>
  <c r="D13" i="2"/>
  <c r="J13" i="2" s="1"/>
  <c r="I12" i="2"/>
  <c r="H12" i="2"/>
  <c r="G12" i="2"/>
  <c r="D12" i="2"/>
  <c r="J12" i="2" s="1"/>
  <c r="I11" i="2"/>
  <c r="H11" i="2"/>
  <c r="G11" i="2"/>
  <c r="D11" i="2"/>
  <c r="J11" i="2" s="1"/>
  <c r="I10" i="2"/>
  <c r="I14" i="2" s="1"/>
  <c r="H10" i="2"/>
  <c r="G10" i="2"/>
  <c r="D10" i="2"/>
  <c r="J10" i="2" s="1"/>
  <c r="I9" i="2"/>
  <c r="H9" i="2"/>
  <c r="G9" i="2"/>
  <c r="D9" i="2"/>
  <c r="J9" i="2" s="1"/>
  <c r="I8" i="2"/>
  <c r="H8" i="2"/>
  <c r="G8" i="2"/>
  <c r="D8" i="2"/>
  <c r="J8" i="2" s="1"/>
  <c r="H7" i="2"/>
  <c r="H14" i="2" s="1"/>
  <c r="G7" i="2"/>
  <c r="G14" i="2" s="1"/>
  <c r="D7" i="2"/>
  <c r="D14" i="2" s="1"/>
  <c r="J14" i="1"/>
  <c r="F14" i="1"/>
  <c r="E14" i="1"/>
  <c r="C14" i="1"/>
  <c r="B14" i="1"/>
  <c r="I13" i="1"/>
  <c r="H13" i="1"/>
  <c r="G13" i="1"/>
  <c r="D13" i="1"/>
  <c r="I12" i="1"/>
  <c r="H12" i="1"/>
  <c r="G12" i="1"/>
  <c r="D12" i="1"/>
  <c r="I11" i="1"/>
  <c r="H11" i="1"/>
  <c r="G11" i="1"/>
  <c r="D11" i="1"/>
  <c r="I10" i="1"/>
  <c r="H10" i="1"/>
  <c r="G10" i="1"/>
  <c r="D10" i="1"/>
  <c r="I9" i="1"/>
  <c r="H9" i="1"/>
  <c r="G9" i="1"/>
  <c r="D9" i="1"/>
  <c r="I8" i="1"/>
  <c r="H8" i="1"/>
  <c r="G8" i="1"/>
  <c r="D8" i="1"/>
  <c r="I7" i="1"/>
  <c r="I14" i="1" s="1"/>
  <c r="H7" i="1"/>
  <c r="H14" i="1" s="1"/>
  <c r="G7" i="1"/>
  <c r="G14" i="1" s="1"/>
  <c r="D7" i="1"/>
  <c r="D14" i="1" s="1"/>
  <c r="D6" i="1"/>
  <c r="D12" i="4" l="1"/>
  <c r="J14" i="3"/>
  <c r="J7" i="2"/>
  <c r="J14" i="2" s="1"/>
</calcChain>
</file>

<file path=xl/sharedStrings.xml><?xml version="1.0" encoding="utf-8"?>
<sst xmlns="http://schemas.openxmlformats.org/spreadsheetml/2006/main" count="119" uniqueCount="34">
  <si>
    <t>Back to table of content</t>
  </si>
  <si>
    <r>
      <t>Table 29  -  Number of drivers and riders¹ involved in casualty accidents by age-group and sex, 2018</t>
    </r>
    <r>
      <rPr>
        <b/>
        <vertAlign val="superscript"/>
        <sz val="12"/>
        <rFont val="Times New Roman"/>
        <family val="1"/>
      </rPr>
      <t xml:space="preserve"> 2</t>
    </r>
  </si>
  <si>
    <t>Age - group</t>
  </si>
  <si>
    <t>Drivers</t>
  </si>
  <si>
    <t>Riders</t>
  </si>
  <si>
    <t>Total</t>
  </si>
  <si>
    <t>(years)</t>
  </si>
  <si>
    <t>Male</t>
  </si>
  <si>
    <t>Female</t>
  </si>
  <si>
    <t>&lt; 15</t>
  </si>
  <si>
    <t>15  - 18</t>
  </si>
  <si>
    <t>19  - 24</t>
  </si>
  <si>
    <t>25  - 34</t>
  </si>
  <si>
    <t>35  - 44</t>
  </si>
  <si>
    <t>45  - 54</t>
  </si>
  <si>
    <t>55  - 60</t>
  </si>
  <si>
    <t>0ver 60</t>
  </si>
  <si>
    <t>All ages</t>
  </si>
  <si>
    <r>
      <rPr>
        <vertAlign val="super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excluding drivers and riders involved in hit and run cases.</t>
    </r>
  </si>
  <si>
    <t xml:space="preserve">  </t>
  </si>
  <si>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Provisional</t>
    </r>
  </si>
  <si>
    <t>Back to table of contents</t>
  </si>
  <si>
    <t>Table 2.17  -  Number of drivers and riders¹ involved in casualty accidents by age-group and sex, 2017</t>
  </si>
  <si>
    <t>15     -      18</t>
  </si>
  <si>
    <t>19      -      24</t>
  </si>
  <si>
    <t>25      -      34</t>
  </si>
  <si>
    <t>35      -      44</t>
  </si>
  <si>
    <t>45      -      54</t>
  </si>
  <si>
    <t>55      -      60</t>
  </si>
  <si>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excluding drivers and riders involved in hit and run cases.</t>
    </r>
  </si>
  <si>
    <t>Note: as from August 2004, most  non-injury road traffic accidents are not reported to the police, but only to insurance companies. Consequently, disaggregated data on non-injury accidents by age group and sex are not available.</t>
  </si>
  <si>
    <t>Table 2.17  -  Number of drivers and riders¹ involved in casualty accidents by age-group and sex, 2016</t>
  </si>
  <si>
    <t xml:space="preserve">-   </t>
  </si>
  <si>
    <t>Table 2.17  -  Number of drivers and riders¹ involved in casualty accidents by age-group and sex,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</si>
</sst>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 "/>
    <numFmt numFmtId="165" formatCode="#,##0\ \ \ "/>
    <numFmt numFmtId="166" formatCode="_$0.00_);[Red]\(_$0.00\)"/>
    <numFmt numFmtId="167" formatCode="#,##0\ \ \ \ \ \ \ \ \ \ 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Times New Roman"/>
      <family val="1"/>
    </font>
    <font>
      <sz val="10"/>
      <name val="Helv"/>
    </font>
    <font>
      <sz val="12"/>
      <name val="Times New Roman"/>
      <family val="1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  <font>
      <b/>
      <u/>
      <sz val="12"/>
      <name val="Times New Roman"/>
      <family val="1"/>
    </font>
    <font>
      <vertAlign val="superscript"/>
      <sz val="12"/>
      <name val="Times New Roman"/>
      <family val="1"/>
    </font>
    <font>
      <sz val="10"/>
      <name val="MS Sans Serif"/>
      <family val="2"/>
    </font>
    <font>
      <sz val="10"/>
      <color indexed="8"/>
      <name val="MS Sans Serif"/>
    </font>
    <font>
      <u/>
      <sz val="12"/>
      <color theme="10"/>
      <name val="Times New Roman"/>
      <family val="1"/>
    </font>
    <font>
      <u/>
      <sz val="11"/>
      <color theme="10"/>
      <name val="Calibri"/>
      <family val="2"/>
      <scheme val="minor"/>
    </font>
    <font>
      <sz val="10"/>
      <name val="Times New Roman"/>
      <family val="1"/>
    </font>
    <font>
      <b/>
      <sz val="14"/>
      <name val="Times New Roman"/>
      <family val="1"/>
    </font>
    <font>
      <b/>
      <u/>
      <sz val="12"/>
      <name val="MS Sans Serif"/>
      <family val="2"/>
    </font>
    <font>
      <vertAlign val="superscript"/>
      <sz val="10"/>
      <name val="Times New Roman"/>
      <family val="1"/>
    </font>
    <font>
      <sz val="10"/>
      <name val="MS Sans Serif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9" fillId="0" borderId="0"/>
    <xf numFmtId="166" fontId="1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>
      <alignment vertical="top"/>
      <protection locked="0"/>
    </xf>
    <xf numFmtId="0" fontId="1" fillId="0" borderId="0"/>
    <xf numFmtId="0" fontId="4" fillId="0" borderId="0"/>
    <xf numFmtId="0" fontId="4" fillId="0" borderId="0"/>
    <xf numFmtId="0" fontId="10" fillId="0" borderId="0"/>
    <xf numFmtId="0" fontId="9" fillId="0" borderId="0"/>
    <xf numFmtId="0" fontId="13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7" fillId="0" borderId="0"/>
  </cellStyleXfs>
  <cellXfs count="63">
    <xf numFmtId="0" fontId="0" fillId="0" borderId="0" xfId="0"/>
    <xf numFmtId="0" fontId="2" fillId="0" borderId="0" xfId="1" applyAlignment="1" applyProtection="1"/>
    <xf numFmtId="0" fontId="4" fillId="0" borderId="0" xfId="2" applyFont="1"/>
    <xf numFmtId="1" fontId="4" fillId="0" borderId="0" xfId="2" applyNumberFormat="1" applyFont="1"/>
    <xf numFmtId="0" fontId="5" fillId="0" borderId="0" xfId="2" applyFont="1" applyAlignment="1">
      <alignment horizontal="left"/>
    </xf>
    <xf numFmtId="0" fontId="7" fillId="0" borderId="0" xfId="2" applyFont="1"/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1" fontId="4" fillId="0" borderId="3" xfId="2" applyNumberFormat="1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 wrapText="1"/>
    </xf>
    <xf numFmtId="1" fontId="4" fillId="0" borderId="7" xfId="2" applyNumberFormat="1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164" fontId="4" fillId="0" borderId="10" xfId="2" applyNumberFormat="1" applyFont="1" applyBorder="1" applyAlignment="1">
      <alignment vertical="center"/>
    </xf>
    <xf numFmtId="164" fontId="5" fillId="0" borderId="10" xfId="2" applyNumberFormat="1" applyFont="1" applyBorder="1" applyAlignment="1">
      <alignment vertical="center"/>
    </xf>
    <xf numFmtId="164" fontId="5" fillId="0" borderId="1" xfId="2" applyNumberFormat="1" applyFont="1" applyBorder="1" applyAlignment="1">
      <alignment vertical="center"/>
    </xf>
    <xf numFmtId="164" fontId="4" fillId="0" borderId="0" xfId="2" applyNumberFormat="1" applyFont="1" applyAlignment="1">
      <alignment vertical="center"/>
    </xf>
    <xf numFmtId="164" fontId="4" fillId="0" borderId="9" xfId="2" applyNumberFormat="1" applyFont="1" applyBorder="1" applyAlignment="1">
      <alignment vertical="center"/>
    </xf>
    <xf numFmtId="164" fontId="5" fillId="0" borderId="11" xfId="2" applyNumberFormat="1" applyFont="1" applyBorder="1" applyAlignment="1">
      <alignment vertical="center"/>
    </xf>
    <xf numFmtId="164" fontId="4" fillId="0" borderId="11" xfId="2" applyNumberFormat="1" applyFont="1" applyBorder="1" applyAlignment="1">
      <alignment vertical="center"/>
    </xf>
    <xf numFmtId="164" fontId="4" fillId="0" borderId="12" xfId="2" applyNumberFormat="1" applyFont="1" applyBorder="1" applyAlignment="1">
      <alignment vertical="center"/>
    </xf>
    <xf numFmtId="0" fontId="5" fillId="0" borderId="7" xfId="2" applyFont="1" applyBorder="1" applyAlignment="1">
      <alignment horizontal="center" vertical="center"/>
    </xf>
    <xf numFmtId="164" fontId="5" fillId="0" borderId="7" xfId="2" applyNumberFormat="1" applyFont="1" applyBorder="1" applyAlignment="1">
      <alignment vertical="center"/>
    </xf>
    <xf numFmtId="165" fontId="4" fillId="0" borderId="0" xfId="2" applyNumberFormat="1" applyFont="1"/>
    <xf numFmtId="0" fontId="4" fillId="0" borderId="0" xfId="3" applyFont="1"/>
    <xf numFmtId="0" fontId="3" fillId="0" borderId="0" xfId="2"/>
    <xf numFmtId="1" fontId="3" fillId="0" borderId="0" xfId="2" applyNumberFormat="1"/>
    <xf numFmtId="0" fontId="14" fillId="0" borderId="0" xfId="2" applyFont="1" applyAlignment="1">
      <alignment horizontal="left"/>
    </xf>
    <xf numFmtId="0" fontId="15" fillId="0" borderId="0" xfId="2" applyFont="1"/>
    <xf numFmtId="0" fontId="3" fillId="0" borderId="0" xfId="2" applyFont="1"/>
    <xf numFmtId="1" fontId="3" fillId="0" borderId="0" xfId="2" applyNumberFormat="1" applyFont="1"/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1" fontId="5" fillId="0" borderId="3" xfId="2" applyNumberFormat="1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 wrapText="1"/>
    </xf>
    <xf numFmtId="1" fontId="5" fillId="0" borderId="7" xfId="2" applyNumberFormat="1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165" fontId="4" fillId="0" borderId="10" xfId="2" applyNumberFormat="1" applyFont="1" applyBorder="1" applyAlignment="1">
      <alignment horizontal="right" vertical="center"/>
    </xf>
    <xf numFmtId="165" fontId="4" fillId="0" borderId="1" xfId="2" applyNumberFormat="1" applyFont="1" applyBorder="1" applyAlignment="1">
      <alignment horizontal="right" vertical="center"/>
    </xf>
    <xf numFmtId="165" fontId="4" fillId="0" borderId="9" xfId="2" applyNumberFormat="1" applyFont="1" applyBorder="1" applyAlignment="1">
      <alignment horizontal="right" vertical="center"/>
    </xf>
    <xf numFmtId="165" fontId="5" fillId="0" borderId="11" xfId="2" applyNumberFormat="1" applyFont="1" applyBorder="1" applyAlignment="1">
      <alignment horizontal="right" vertical="center"/>
    </xf>
    <xf numFmtId="165" fontId="4" fillId="0" borderId="11" xfId="2" applyNumberFormat="1" applyFont="1" applyBorder="1" applyAlignment="1">
      <alignment horizontal="right" vertical="center"/>
    </xf>
    <xf numFmtId="165" fontId="4" fillId="0" borderId="12" xfId="2" applyNumberFormat="1" applyFont="1" applyBorder="1" applyAlignment="1">
      <alignment horizontal="right" vertical="center"/>
    </xf>
    <xf numFmtId="165" fontId="5" fillId="0" borderId="7" xfId="2" applyNumberFormat="1" applyFont="1" applyBorder="1" applyAlignment="1">
      <alignment horizontal="right" vertical="center"/>
    </xf>
    <xf numFmtId="0" fontId="13" fillId="0" borderId="0" xfId="2" applyFont="1"/>
    <xf numFmtId="1" fontId="13" fillId="0" borderId="0" xfId="2" applyNumberFormat="1" applyFont="1"/>
    <xf numFmtId="165" fontId="13" fillId="0" borderId="0" xfId="2" applyNumberFormat="1" applyFont="1"/>
    <xf numFmtId="0" fontId="13" fillId="0" borderId="0" xfId="2" applyFont="1" applyFill="1" applyBorder="1" applyAlignment="1">
      <alignment vertical="center" wrapText="1"/>
    </xf>
    <xf numFmtId="0" fontId="9" fillId="0" borderId="0" xfId="19" applyFont="1" applyAlignment="1">
      <alignment vertical="center" wrapText="1"/>
    </xf>
    <xf numFmtId="0" fontId="18" fillId="0" borderId="0" xfId="2" applyFont="1" applyAlignment="1">
      <alignment vertical="center"/>
    </xf>
    <xf numFmtId="165" fontId="3" fillId="0" borderId="0" xfId="2" applyNumberFormat="1"/>
    <xf numFmtId="167" fontId="4" fillId="0" borderId="9" xfId="19" quotePrefix="1" applyNumberFormat="1" applyFont="1" applyBorder="1" applyAlignment="1">
      <alignment horizontal="right" vertical="center"/>
    </xf>
    <xf numFmtId="165" fontId="4" fillId="0" borderId="4" xfId="2" applyNumberFormat="1" applyFont="1" applyBorder="1" applyAlignment="1">
      <alignment horizontal="right" vertical="center"/>
    </xf>
    <xf numFmtId="165" fontId="5" fillId="0" borderId="4" xfId="2" applyNumberFormat="1" applyFont="1" applyBorder="1" applyAlignment="1">
      <alignment horizontal="right" vertical="center"/>
    </xf>
  </cellXfs>
  <cellStyles count="20">
    <cellStyle name="Comma 2" xfId="4"/>
    <cellStyle name="Hyperlink" xfId="1" builtinId="8"/>
    <cellStyle name="Hyperlink 2" xfId="5"/>
    <cellStyle name="Hyperlink 3" xfId="6"/>
    <cellStyle name="Hyperlink 4" xfId="7"/>
    <cellStyle name="Normal" xfId="0" builtinId="0"/>
    <cellStyle name="Normal 10 2" xfId="8"/>
    <cellStyle name="Normal 10 3" xfId="9"/>
    <cellStyle name="Normal 13" xfId="10"/>
    <cellStyle name="Normal 14" xfId="11"/>
    <cellStyle name="Normal 2" xfId="19"/>
    <cellStyle name="Normal 2 2" xfId="12"/>
    <cellStyle name="Normal 2 3" xfId="13"/>
    <cellStyle name="Normal 3 2" xfId="14"/>
    <cellStyle name="Normal 3 2 2" xfId="15"/>
    <cellStyle name="Normal 6 2" xfId="16"/>
    <cellStyle name="Normal 8 2" xfId="17"/>
    <cellStyle name="Normal 9 2" xfId="18"/>
    <cellStyle name="Normal_DTAB2-17" xfId="2"/>
    <cellStyle name="Normal_TMUTAB2.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358140</xdr:colOff>
      <xdr:row>1</xdr:row>
      <xdr:rowOff>95251</xdr:rowOff>
    </xdr:from>
    <xdr:to>
      <xdr:col>10</xdr:col>
      <xdr:colOff>732113</xdr:colOff>
      <xdr:row>15</xdr:row>
      <xdr:rowOff>114301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8940165" y="257176"/>
          <a:ext cx="373973" cy="56483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" wrap="square" lIns="0" tIns="27432" rIns="27432" bIns="27432" anchor="ctr" upright="1"/>
        <a:lstStyle/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- 55 -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154305</xdr:colOff>
      <xdr:row>1</xdr:row>
      <xdr:rowOff>85726</xdr:rowOff>
    </xdr:from>
    <xdr:to>
      <xdr:col>10</xdr:col>
      <xdr:colOff>620836</xdr:colOff>
      <xdr:row>15</xdr:row>
      <xdr:rowOff>104776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8726805" y="247651"/>
          <a:ext cx="466531" cy="56483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" wrap="square" lIns="0" tIns="27432" rIns="27432" bIns="27432" anchor="ctr" upright="1"/>
        <a:lstStyle/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- 55 -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joomun/Downloads/From%20D%20Pothegadoo/Digest_Energy_Yr2019-01%20Dec%202020(1st%20Draft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mohamed.GOC/Documents/Planning%20Research%20&amp;%20Development/2021/Wrangling/Transport/SourceFile/Digest_Transport_Yr18-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mohamed.GOC/Documents/Planning%20Research%20&amp;%20Development/2021/Wrangling/Transport/SourceFile/Digest_RT-RTA_Yr17%20(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mohamed.GOC/Documents/Planning%20Research%20&amp;%20Development/2021/Wrangling/Transport/SourceFile/Digest_Transport_Yr16(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mohamed.GOC/Documents/Planning%20Research%20&amp;%20Development/2021/Wrangling/Transport/SourceFile/Digest_Transport_Yr15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rrespondence with Prev.Tables"/>
      <sheetName val="Energy Conversion Factors"/>
      <sheetName val="Contents"/>
      <sheetName val="Symbols and Abbreviations"/>
      <sheetName val="Concepts and Definitions"/>
      <sheetName val="Table 1"/>
      <sheetName val="Table 2"/>
      <sheetName val="Table 3"/>
      <sheetName val="Table 4"/>
      <sheetName val="Table 5"/>
      <sheetName val="Table 6"/>
      <sheetName val="Table 7-8"/>
      <sheetName val="Table 9 "/>
      <sheetName val="Table 10 "/>
      <sheetName val="Table 11"/>
      <sheetName val="Table 12-13 "/>
      <sheetName val="Table14"/>
      <sheetName val="Table 15"/>
      <sheetName val="Table 16"/>
      <sheetName val="Table 17-18"/>
      <sheetName val="Table 19"/>
      <sheetName val="Table 20"/>
      <sheetName val="Table 21"/>
      <sheetName val="Table 22-23"/>
      <sheetName val="Table 24"/>
      <sheetName val="Table 25"/>
      <sheetName val="Table 26"/>
      <sheetName val="Table 27"/>
      <sheetName val="Table 28"/>
      <sheetName val="Table 29"/>
      <sheetName val="Table 30"/>
      <sheetName val="Table 31-32"/>
      <sheetName val="Table 33-34"/>
      <sheetName val="Table 35-36"/>
      <sheetName val="Table 37"/>
      <sheetName val="Table 38"/>
      <sheetName val="Table 39"/>
      <sheetName val="Table 40"/>
      <sheetName val="Table 41"/>
      <sheetName val="Table 42"/>
      <sheetName val="Table 43"/>
      <sheetName val="Table 44"/>
      <sheetName val="Table 45"/>
      <sheetName val="Table 46-47"/>
      <sheetName val="Table 48"/>
      <sheetName val="Table 49"/>
      <sheetName val="Table 50"/>
      <sheetName val="Table 51"/>
      <sheetName val="Table 52-54"/>
      <sheetName val="Table 55"/>
      <sheetName val="Table 56-58"/>
      <sheetName val="Table 59-62"/>
      <sheetName val="Table 63-64"/>
      <sheetName val="Table 65-68"/>
      <sheetName val="Table 69-70"/>
      <sheetName val="Fg4.9, 4.10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rrespondence with Prev.Tables"/>
      <sheetName val="CONTENT"/>
      <sheetName val="Definitions"/>
      <sheetName val="Abbreviations &amp; Symbols"/>
      <sheetName val="Table 1"/>
      <sheetName val="Table 2 "/>
      <sheetName val="Table 3"/>
      <sheetName val="Table 4 "/>
      <sheetName val="Table 5 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 14 "/>
      <sheetName val="Tab 15"/>
      <sheetName val="Tab 16"/>
      <sheetName val="Tab 17"/>
      <sheetName val="Tab 18"/>
      <sheetName val="Tab 19"/>
      <sheetName val="Tab 20"/>
      <sheetName val="Tab 21"/>
      <sheetName val="Tab 22"/>
      <sheetName val="Tab 23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 32"/>
      <sheetName val="Tab 33"/>
      <sheetName val="Tab 34"/>
      <sheetName val="Tab 35"/>
      <sheetName val="Tab 36"/>
      <sheetName val="Tab 37"/>
      <sheetName val="Tab 38"/>
      <sheetName val="Tab 39"/>
      <sheetName val="Tab 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Illustrations"/>
      <sheetName val="Symb&amp;Abb"/>
      <sheetName val="Summary "/>
      <sheetName val="Tab1.1"/>
      <sheetName val="FIG1-1 "/>
      <sheetName val="Tab1.2 "/>
      <sheetName val="Tab1.3"/>
      <sheetName val="Tab 1.4 "/>
      <sheetName val="Tab 1.5 "/>
      <sheetName val="TAB1-6 "/>
      <sheetName val="Tab1.7"/>
      <sheetName val="Tab 1.8 "/>
      <sheetName val="Tab 1.9 "/>
      <sheetName val="tab1.10"/>
      <sheetName val="Tab 1.11 "/>
      <sheetName val="Tab 1.12"/>
      <sheetName val="Table 2.1"/>
      <sheetName val="Fig 2.1 "/>
      <sheetName val="Tab2.2&amp;2.3"/>
      <sheetName val="Tab2.4"/>
      <sheetName val="Tab 2.5"/>
      <sheetName val="Tab 2.6"/>
      <sheetName val="Fig 2.2 &amp;2.3"/>
      <sheetName val="Tab 2.7&amp;2.8"/>
      <sheetName val="Tab2.9"/>
      <sheetName val="Tab 2.10"/>
      <sheetName val="Tab 2.11"/>
      <sheetName val="Tab 2.12"/>
      <sheetName val="Tab2.13"/>
      <sheetName val="Tab 2.14"/>
      <sheetName val="Tab 2.15&amp;fig2.4"/>
      <sheetName val="Tab 2.16"/>
      <sheetName val="Tab 2.17"/>
      <sheetName val="Tab 2.18"/>
      <sheetName val="Tab2.19&amp;fig2.5"/>
      <sheetName val="Tab 2.20"/>
      <sheetName val="Tab 2.21"/>
      <sheetName val="Tab 2.22"/>
      <sheetName val="Tab 2.23"/>
      <sheetName val="Tab 2.24"/>
      <sheetName val="Tab2.25"/>
      <sheetName val="Tab 3.1"/>
      <sheetName val="Tab 3.2"/>
      <sheetName val="Tab3.3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Tab1.1"/>
      <sheetName val="Tab1.2 "/>
      <sheetName val="Tab1.3"/>
      <sheetName val="Tab 1.4 "/>
      <sheetName val="Tab 1.5 "/>
      <sheetName val="TAB1-6 "/>
      <sheetName val="Tab1.7"/>
      <sheetName val="Tab 1.8 "/>
      <sheetName val="Tab 1.9 "/>
      <sheetName val="tab1.10"/>
      <sheetName val="Tab 1.11 "/>
      <sheetName val="Tab 1.12 "/>
      <sheetName val="Table2.1"/>
      <sheetName val="Tab2.2"/>
      <sheetName val="Tab 2.3"/>
      <sheetName val="Tab2.4"/>
      <sheetName val="Tab 2.5"/>
      <sheetName val="Tab 2.6"/>
      <sheetName val="Tab2.7"/>
      <sheetName val="Tab 2.8"/>
      <sheetName val="Tab2.9"/>
      <sheetName val="Tab 2.10"/>
      <sheetName val="Tab 2.11"/>
      <sheetName val="Tab 2.12"/>
      <sheetName val="Tab2.13"/>
      <sheetName val="Tab 2.14"/>
      <sheetName val="Tab2.15"/>
      <sheetName val="Tab 2.16"/>
      <sheetName val="Tab 2.17"/>
      <sheetName val="Tab 2.18"/>
      <sheetName val="Tab2.19"/>
      <sheetName val="Tab 2.20"/>
      <sheetName val="Tab 2.21"/>
      <sheetName val="Tab 2.22"/>
      <sheetName val="Tab 2.23"/>
      <sheetName val="Tab 2.24"/>
      <sheetName val="Tab2.25"/>
      <sheetName val="Tab 3.1"/>
      <sheetName val="Tab 3.2"/>
      <sheetName val="Tab3.3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Tab1.1"/>
      <sheetName val="Tab1.2 "/>
      <sheetName val="Tab1.3"/>
      <sheetName val="Tab 1.4 "/>
      <sheetName val="Tab 1.5 "/>
      <sheetName val="TAB1-6 "/>
      <sheetName val="Tab1.7"/>
      <sheetName val="Tab 1.8 "/>
      <sheetName val="Tab 1.9 "/>
      <sheetName val="tab1.10"/>
      <sheetName val="Tab 1.11 "/>
      <sheetName val="Tab 1.12 "/>
      <sheetName val="Table2.1"/>
      <sheetName val="Tab2.2"/>
      <sheetName val="Tab2.3"/>
      <sheetName val="Tab2.4"/>
      <sheetName val="Tab 2.5"/>
      <sheetName val="Tab 2.6"/>
      <sheetName val="Tab2.7"/>
      <sheetName val="Tab2.8"/>
      <sheetName val="Tab2.9"/>
      <sheetName val="Tab 2.10"/>
      <sheetName val="Tab 2.11"/>
      <sheetName val="Tab 2.12"/>
      <sheetName val="Tab2.13"/>
      <sheetName val="Tab 2.14"/>
      <sheetName val="Tab2.15"/>
      <sheetName val="Tab 2.16"/>
      <sheetName val="Tab 2.17"/>
      <sheetName val="Tab 2.18"/>
      <sheetName val="Tab2.19"/>
      <sheetName val="Tab 2.20"/>
      <sheetName val="Tab 2.21"/>
      <sheetName val="Tab 2.22"/>
      <sheetName val="Tab 2.23"/>
      <sheetName val="Tab 2.24"/>
      <sheetName val="Tab2.25"/>
      <sheetName val="Tab 3.1"/>
      <sheetName val="Tab 3.2"/>
      <sheetName val="Tab3.3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zoomScale="80" zoomScaleNormal="80" workbookViewId="0">
      <selection activeCell="A4" sqref="A4"/>
    </sheetView>
  </sheetViews>
  <sheetFormatPr defaultRowHeight="12.75" x14ac:dyDescent="0.2"/>
  <cols>
    <col min="1" max="1" width="41.28515625" style="30" customWidth="1"/>
    <col min="2" max="5" width="9.7109375" style="30" customWidth="1"/>
    <col min="6" max="6" width="9.7109375" style="31" customWidth="1"/>
    <col min="7" max="10" width="9.7109375" style="30" customWidth="1"/>
    <col min="11" max="11" width="11.5703125" style="30" customWidth="1"/>
    <col min="12" max="16384" width="9.140625" style="30"/>
  </cols>
  <sheetData>
    <row r="1" spans="1:11" ht="23.25" customHeight="1" x14ac:dyDescent="0.3">
      <c r="A1" s="32" t="s">
        <v>33</v>
      </c>
      <c r="B1" s="32"/>
      <c r="C1" s="32"/>
      <c r="D1" s="32"/>
      <c r="E1" s="32"/>
      <c r="F1" s="32"/>
      <c r="G1" s="32"/>
      <c r="H1" s="32"/>
      <c r="I1" s="32"/>
      <c r="J1" s="32"/>
      <c r="K1" s="1" t="s">
        <v>21</v>
      </c>
    </row>
    <row r="2" spans="1:11" ht="10.5" customHeight="1" x14ac:dyDescent="0.25">
      <c r="A2" s="33"/>
      <c r="B2" s="34"/>
      <c r="C2" s="34"/>
      <c r="D2" s="34"/>
      <c r="E2" s="34"/>
      <c r="F2" s="35"/>
      <c r="G2" s="34"/>
      <c r="H2" s="34"/>
      <c r="I2" s="34"/>
      <c r="J2" s="34"/>
    </row>
    <row r="3" spans="1:11" ht="27.95" customHeight="1" x14ac:dyDescent="0.2">
      <c r="A3" s="36" t="s">
        <v>2</v>
      </c>
      <c r="B3" s="37"/>
      <c r="C3" s="11" t="s">
        <v>3</v>
      </c>
      <c r="D3" s="38"/>
      <c r="E3" s="37"/>
      <c r="F3" s="39" t="s">
        <v>4</v>
      </c>
      <c r="G3" s="38"/>
      <c r="H3" s="11"/>
      <c r="I3" s="11" t="s">
        <v>5</v>
      </c>
      <c r="J3" s="38"/>
    </row>
    <row r="4" spans="1:11" ht="27.95" customHeight="1" x14ac:dyDescent="0.2">
      <c r="A4" s="40" t="s">
        <v>6</v>
      </c>
      <c r="B4" s="41" t="s">
        <v>7</v>
      </c>
      <c r="C4" s="41" t="s">
        <v>8</v>
      </c>
      <c r="D4" s="42" t="s">
        <v>5</v>
      </c>
      <c r="E4" s="41" t="s">
        <v>7</v>
      </c>
      <c r="F4" s="43" t="s">
        <v>8</v>
      </c>
      <c r="G4" s="42" t="s">
        <v>5</v>
      </c>
      <c r="H4" s="44" t="s">
        <v>7</v>
      </c>
      <c r="I4" s="44" t="s">
        <v>8</v>
      </c>
      <c r="J4" s="42" t="s">
        <v>5</v>
      </c>
    </row>
    <row r="5" spans="1:11" ht="44.25" customHeight="1" x14ac:dyDescent="0.2">
      <c r="A5" s="45" t="s">
        <v>23</v>
      </c>
      <c r="B5" s="46">
        <v>7</v>
      </c>
      <c r="C5" s="48">
        <v>1</v>
      </c>
      <c r="D5" s="49">
        <f>SUM(B5:C5)</f>
        <v>8</v>
      </c>
      <c r="E5" s="46">
        <v>93</v>
      </c>
      <c r="F5" s="48">
        <v>5</v>
      </c>
      <c r="G5" s="49">
        <f>SUM(E5:F5)</f>
        <v>98</v>
      </c>
      <c r="H5" s="61">
        <f>SUM(B5,E5)</f>
        <v>100</v>
      </c>
      <c r="I5" s="61">
        <f>SUM(C5,F5)</f>
        <v>6</v>
      </c>
      <c r="J5" s="62">
        <f>SUM(D5,G5)</f>
        <v>106</v>
      </c>
    </row>
    <row r="6" spans="1:11" ht="44.25" customHeight="1" x14ac:dyDescent="0.2">
      <c r="A6" s="45" t="s">
        <v>24</v>
      </c>
      <c r="B6" s="46">
        <v>223</v>
      </c>
      <c r="C6" s="48">
        <v>20</v>
      </c>
      <c r="D6" s="49">
        <f t="shared" ref="D6:D11" si="0">SUM(B6:C6)</f>
        <v>243</v>
      </c>
      <c r="E6" s="46">
        <v>414</v>
      </c>
      <c r="F6" s="48">
        <v>7</v>
      </c>
      <c r="G6" s="49">
        <f t="shared" ref="G6:G11" si="1">SUM(E6:F6)</f>
        <v>421</v>
      </c>
      <c r="H6" s="48">
        <f t="shared" ref="H6:J11" si="2">SUM(B6,E6)</f>
        <v>637</v>
      </c>
      <c r="I6" s="50">
        <f t="shared" si="2"/>
        <v>27</v>
      </c>
      <c r="J6" s="49">
        <f t="shared" si="2"/>
        <v>664</v>
      </c>
    </row>
    <row r="7" spans="1:11" ht="44.25" customHeight="1" x14ac:dyDescent="0.2">
      <c r="A7" s="45" t="s">
        <v>25</v>
      </c>
      <c r="B7" s="46">
        <v>568</v>
      </c>
      <c r="C7" s="48">
        <v>67</v>
      </c>
      <c r="D7" s="49">
        <f t="shared" si="0"/>
        <v>635</v>
      </c>
      <c r="E7" s="46">
        <v>496</v>
      </c>
      <c r="F7" s="48">
        <v>17</v>
      </c>
      <c r="G7" s="49">
        <f t="shared" si="1"/>
        <v>513</v>
      </c>
      <c r="H7" s="48">
        <f t="shared" si="2"/>
        <v>1064</v>
      </c>
      <c r="I7" s="50">
        <f t="shared" si="2"/>
        <v>84</v>
      </c>
      <c r="J7" s="49">
        <f t="shared" si="2"/>
        <v>1148</v>
      </c>
    </row>
    <row r="8" spans="1:11" ht="44.25" customHeight="1" x14ac:dyDescent="0.2">
      <c r="A8" s="45" t="s">
        <v>26</v>
      </c>
      <c r="B8" s="46">
        <v>612</v>
      </c>
      <c r="C8" s="48">
        <v>52</v>
      </c>
      <c r="D8" s="49">
        <f t="shared" si="0"/>
        <v>664</v>
      </c>
      <c r="E8" s="46">
        <v>253</v>
      </c>
      <c r="F8" s="48">
        <v>3</v>
      </c>
      <c r="G8" s="49">
        <f t="shared" si="1"/>
        <v>256</v>
      </c>
      <c r="H8" s="48">
        <f t="shared" si="2"/>
        <v>865</v>
      </c>
      <c r="I8" s="50">
        <f t="shared" si="2"/>
        <v>55</v>
      </c>
      <c r="J8" s="49">
        <f t="shared" si="2"/>
        <v>920</v>
      </c>
    </row>
    <row r="9" spans="1:11" ht="44.25" customHeight="1" x14ac:dyDescent="0.2">
      <c r="A9" s="45" t="s">
        <v>27</v>
      </c>
      <c r="B9" s="46">
        <v>400</v>
      </c>
      <c r="C9" s="48">
        <v>37</v>
      </c>
      <c r="D9" s="49">
        <f t="shared" si="0"/>
        <v>437</v>
      </c>
      <c r="E9" s="46">
        <v>198</v>
      </c>
      <c r="F9" s="48">
        <v>4</v>
      </c>
      <c r="G9" s="49">
        <f t="shared" si="1"/>
        <v>202</v>
      </c>
      <c r="H9" s="48">
        <f t="shared" si="2"/>
        <v>598</v>
      </c>
      <c r="I9" s="50">
        <f t="shared" si="2"/>
        <v>41</v>
      </c>
      <c r="J9" s="49">
        <f t="shared" si="2"/>
        <v>639</v>
      </c>
    </row>
    <row r="10" spans="1:11" ht="44.25" customHeight="1" x14ac:dyDescent="0.2">
      <c r="A10" s="45" t="s">
        <v>28</v>
      </c>
      <c r="B10" s="46">
        <v>169</v>
      </c>
      <c r="C10" s="48">
        <v>10</v>
      </c>
      <c r="D10" s="49">
        <f t="shared" si="0"/>
        <v>179</v>
      </c>
      <c r="E10" s="46">
        <v>92</v>
      </c>
      <c r="F10" s="48">
        <v>2</v>
      </c>
      <c r="G10" s="49">
        <f t="shared" si="1"/>
        <v>94</v>
      </c>
      <c r="H10" s="48">
        <f t="shared" si="2"/>
        <v>261</v>
      </c>
      <c r="I10" s="50">
        <f t="shared" si="2"/>
        <v>12</v>
      </c>
      <c r="J10" s="49">
        <f t="shared" si="2"/>
        <v>273</v>
      </c>
    </row>
    <row r="11" spans="1:11" ht="44.25" customHeight="1" x14ac:dyDescent="0.2">
      <c r="A11" s="40" t="s">
        <v>16</v>
      </c>
      <c r="B11" s="51">
        <v>155</v>
      </c>
      <c r="C11" s="48">
        <v>8</v>
      </c>
      <c r="D11" s="49">
        <f t="shared" si="0"/>
        <v>163</v>
      </c>
      <c r="E11" s="46">
        <v>88</v>
      </c>
      <c r="F11" s="60" t="s">
        <v>32</v>
      </c>
      <c r="G11" s="49">
        <f t="shared" si="1"/>
        <v>88</v>
      </c>
      <c r="H11" s="50">
        <f t="shared" si="2"/>
        <v>243</v>
      </c>
      <c r="I11" s="50">
        <f t="shared" si="2"/>
        <v>8</v>
      </c>
      <c r="J11" s="49">
        <f t="shared" si="2"/>
        <v>251</v>
      </c>
    </row>
    <row r="12" spans="1:11" ht="46.5" customHeight="1" x14ac:dyDescent="0.2">
      <c r="A12" s="26" t="s">
        <v>17</v>
      </c>
      <c r="B12" s="52">
        <f>SUM(B5:B11)</f>
        <v>2134</v>
      </c>
      <c r="C12" s="52">
        <f t="shared" ref="C12:J12" si="3">SUM(C5:C11)</f>
        <v>195</v>
      </c>
      <c r="D12" s="52">
        <f t="shared" si="3"/>
        <v>2329</v>
      </c>
      <c r="E12" s="52">
        <f t="shared" si="3"/>
        <v>1634</v>
      </c>
      <c r="F12" s="52">
        <f t="shared" si="3"/>
        <v>38</v>
      </c>
      <c r="G12" s="52">
        <f t="shared" si="3"/>
        <v>1672</v>
      </c>
      <c r="H12" s="52">
        <f t="shared" si="3"/>
        <v>3768</v>
      </c>
      <c r="I12" s="52">
        <f t="shared" si="3"/>
        <v>233</v>
      </c>
      <c r="J12" s="52">
        <f t="shared" si="3"/>
        <v>4001</v>
      </c>
    </row>
    <row r="13" spans="1:11" ht="7.5" customHeight="1" x14ac:dyDescent="0.25">
      <c r="A13" s="2"/>
      <c r="B13" s="2"/>
      <c r="C13" s="2"/>
      <c r="D13" s="2"/>
      <c r="E13" s="2"/>
      <c r="F13" s="3"/>
      <c r="G13" s="2"/>
      <c r="H13" s="2"/>
      <c r="I13" s="2"/>
      <c r="J13" s="2"/>
    </row>
    <row r="14" spans="1:11" ht="18.75" customHeight="1" x14ac:dyDescent="0.2">
      <c r="A14" s="53" t="s">
        <v>29</v>
      </c>
      <c r="B14" s="53"/>
      <c r="C14" s="53"/>
      <c r="D14" s="53"/>
      <c r="E14" s="53"/>
      <c r="F14" s="54"/>
      <c r="G14" s="53"/>
      <c r="H14" s="53"/>
      <c r="I14" s="53"/>
      <c r="J14" s="53"/>
    </row>
    <row r="15" spans="1:11" ht="36.75" customHeight="1" x14ac:dyDescent="0.2">
      <c r="A15" s="56" t="s">
        <v>30</v>
      </c>
      <c r="B15" s="57"/>
      <c r="C15" s="57"/>
      <c r="D15" s="57"/>
      <c r="E15" s="57"/>
      <c r="F15" s="57"/>
      <c r="G15" s="57"/>
      <c r="H15" s="57"/>
      <c r="I15" s="57"/>
      <c r="J15" s="57"/>
    </row>
    <row r="16" spans="1:11" x14ac:dyDescent="0.2">
      <c r="A16" s="58"/>
    </row>
  </sheetData>
  <mergeCells count="2">
    <mergeCell ref="A1:J1"/>
    <mergeCell ref="A15:J15"/>
  </mergeCells>
  <hyperlinks>
    <hyperlink ref="K1" location="'Table of contents'!A1" display="Back to table of contents"/>
  </hyperlinks>
  <pageMargins left="0.74803149606299213" right="0" top="0.74803149606299213" bottom="0.55118110236220474" header="0.11811023622047245" footer="0.11811023622047245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80" zoomScaleNormal="80" workbookViewId="0">
      <selection activeCell="F6" sqref="F6:F13"/>
    </sheetView>
  </sheetViews>
  <sheetFormatPr defaultRowHeight="12.75" x14ac:dyDescent="0.2"/>
  <cols>
    <col min="1" max="1" width="41.28515625" style="30" customWidth="1"/>
    <col min="2" max="5" width="9.7109375" style="30" customWidth="1"/>
    <col min="6" max="6" width="9.7109375" style="31" customWidth="1"/>
    <col min="7" max="10" width="9.7109375" style="30" customWidth="1"/>
    <col min="11" max="11" width="11.5703125" style="30" customWidth="1"/>
    <col min="12" max="16384" width="9.140625" style="30"/>
  </cols>
  <sheetData>
    <row r="1" spans="1:10" x14ac:dyDescent="0.2">
      <c r="H1" s="1" t="s">
        <v>21</v>
      </c>
    </row>
    <row r="2" spans="1:10" ht="23.25" customHeight="1" x14ac:dyDescent="0.3">
      <c r="A2" s="32" t="s">
        <v>31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10.5" customHeight="1" x14ac:dyDescent="0.25">
      <c r="A3" s="33"/>
      <c r="B3" s="34"/>
      <c r="C3" s="34"/>
      <c r="D3" s="34"/>
      <c r="E3" s="34"/>
      <c r="F3" s="35"/>
      <c r="G3" s="34"/>
      <c r="H3" s="34"/>
      <c r="I3" s="34"/>
      <c r="J3" s="34"/>
    </row>
    <row r="4" spans="1:10" ht="27.95" customHeight="1" x14ac:dyDescent="0.2">
      <c r="A4" s="36" t="s">
        <v>2</v>
      </c>
      <c r="B4" s="37"/>
      <c r="C4" s="11" t="s">
        <v>3</v>
      </c>
      <c r="D4" s="38"/>
      <c r="E4" s="37"/>
      <c r="F4" s="39" t="s">
        <v>4</v>
      </c>
      <c r="G4" s="38"/>
      <c r="H4" s="11"/>
      <c r="I4" s="11" t="s">
        <v>5</v>
      </c>
      <c r="J4" s="38"/>
    </row>
    <row r="5" spans="1:10" ht="27.95" customHeight="1" x14ac:dyDescent="0.2">
      <c r="A5" s="40" t="s">
        <v>6</v>
      </c>
      <c r="B5" s="41" t="s">
        <v>7</v>
      </c>
      <c r="C5" s="41" t="s">
        <v>8</v>
      </c>
      <c r="D5" s="42" t="s">
        <v>5</v>
      </c>
      <c r="E5" s="41" t="s">
        <v>7</v>
      </c>
      <c r="F5" s="43" t="s">
        <v>8</v>
      </c>
      <c r="G5" s="42" t="s">
        <v>5</v>
      </c>
      <c r="H5" s="44" t="s">
        <v>7</v>
      </c>
      <c r="I5" s="44" t="s">
        <v>8</v>
      </c>
      <c r="J5" s="42" t="s">
        <v>5</v>
      </c>
    </row>
    <row r="6" spans="1:10" ht="37.9" customHeight="1" x14ac:dyDescent="0.2">
      <c r="A6" s="45" t="s">
        <v>9</v>
      </c>
      <c r="B6" s="60" t="s">
        <v>32</v>
      </c>
      <c r="C6" s="60" t="s">
        <v>32</v>
      </c>
      <c r="D6" s="60" t="s">
        <v>32</v>
      </c>
      <c r="E6" s="46">
        <v>6</v>
      </c>
      <c r="F6" s="60" t="s">
        <v>32</v>
      </c>
      <c r="G6" s="49">
        <f>SUM(E6:F6)</f>
        <v>6</v>
      </c>
      <c r="H6" s="50">
        <f>SUM(B6,E6)</f>
        <v>6</v>
      </c>
      <c r="I6" s="60" t="s">
        <v>32</v>
      </c>
      <c r="J6" s="49">
        <f>SUM(D6,G6)</f>
        <v>6</v>
      </c>
    </row>
    <row r="7" spans="1:10" ht="37.9" customHeight="1" x14ac:dyDescent="0.2">
      <c r="A7" s="45" t="s">
        <v>23</v>
      </c>
      <c r="B7" s="46">
        <v>11</v>
      </c>
      <c r="C7" s="60" t="s">
        <v>32</v>
      </c>
      <c r="D7" s="49">
        <f>SUM(B7:C7)</f>
        <v>11</v>
      </c>
      <c r="E7" s="46">
        <v>81</v>
      </c>
      <c r="F7" s="60" t="s">
        <v>32</v>
      </c>
      <c r="G7" s="49">
        <f>SUM(E7:F7)</f>
        <v>81</v>
      </c>
      <c r="H7" s="50">
        <f>SUM(B7,E7)</f>
        <v>92</v>
      </c>
      <c r="I7" s="60" t="s">
        <v>32</v>
      </c>
      <c r="J7" s="49">
        <f>SUM(D7,G7)</f>
        <v>92</v>
      </c>
    </row>
    <row r="8" spans="1:10" ht="37.9" customHeight="1" x14ac:dyDescent="0.2">
      <c r="A8" s="45" t="s">
        <v>24</v>
      </c>
      <c r="B8" s="46">
        <v>241</v>
      </c>
      <c r="C8" s="48">
        <v>16</v>
      </c>
      <c r="D8" s="49">
        <f t="shared" ref="D8:D13" si="0">SUM(B8:C8)</f>
        <v>257</v>
      </c>
      <c r="E8" s="46">
        <v>385</v>
      </c>
      <c r="F8" s="48">
        <v>10</v>
      </c>
      <c r="G8" s="49">
        <f t="shared" ref="G8:G13" si="1">SUM(E8:F8)</f>
        <v>395</v>
      </c>
      <c r="H8" s="48">
        <f t="shared" ref="H8:J13" si="2">SUM(B8,E8)</f>
        <v>626</v>
      </c>
      <c r="I8" s="50">
        <f t="shared" si="2"/>
        <v>26</v>
      </c>
      <c r="J8" s="49">
        <f t="shared" si="2"/>
        <v>652</v>
      </c>
    </row>
    <row r="9" spans="1:10" ht="37.9" customHeight="1" x14ac:dyDescent="0.2">
      <c r="A9" s="45" t="s">
        <v>25</v>
      </c>
      <c r="B9" s="46">
        <v>577</v>
      </c>
      <c r="C9" s="48">
        <v>78</v>
      </c>
      <c r="D9" s="49">
        <f t="shared" si="0"/>
        <v>655</v>
      </c>
      <c r="E9" s="46">
        <v>512</v>
      </c>
      <c r="F9" s="48">
        <v>10</v>
      </c>
      <c r="G9" s="49">
        <f t="shared" si="1"/>
        <v>522</v>
      </c>
      <c r="H9" s="48">
        <f t="shared" si="2"/>
        <v>1089</v>
      </c>
      <c r="I9" s="50">
        <f t="shared" si="2"/>
        <v>88</v>
      </c>
      <c r="J9" s="49">
        <f t="shared" si="2"/>
        <v>1177</v>
      </c>
    </row>
    <row r="10" spans="1:10" ht="37.9" customHeight="1" x14ac:dyDescent="0.2">
      <c r="A10" s="45" t="s">
        <v>26</v>
      </c>
      <c r="B10" s="46">
        <v>626</v>
      </c>
      <c r="C10" s="48">
        <v>82</v>
      </c>
      <c r="D10" s="49">
        <f t="shared" si="0"/>
        <v>708</v>
      </c>
      <c r="E10" s="46">
        <v>264</v>
      </c>
      <c r="F10" s="48">
        <v>4</v>
      </c>
      <c r="G10" s="49">
        <f t="shared" si="1"/>
        <v>268</v>
      </c>
      <c r="H10" s="48">
        <f t="shared" si="2"/>
        <v>890</v>
      </c>
      <c r="I10" s="50">
        <f t="shared" si="2"/>
        <v>86</v>
      </c>
      <c r="J10" s="49">
        <f t="shared" si="2"/>
        <v>976</v>
      </c>
    </row>
    <row r="11" spans="1:10" ht="37.9" customHeight="1" x14ac:dyDescent="0.2">
      <c r="A11" s="45" t="s">
        <v>27</v>
      </c>
      <c r="B11" s="46">
        <v>406</v>
      </c>
      <c r="C11" s="48">
        <v>33</v>
      </c>
      <c r="D11" s="49">
        <f t="shared" si="0"/>
        <v>439</v>
      </c>
      <c r="E11" s="46">
        <v>207</v>
      </c>
      <c r="F11" s="48">
        <v>1</v>
      </c>
      <c r="G11" s="49">
        <f t="shared" si="1"/>
        <v>208</v>
      </c>
      <c r="H11" s="48">
        <f t="shared" si="2"/>
        <v>613</v>
      </c>
      <c r="I11" s="50">
        <f t="shared" si="2"/>
        <v>34</v>
      </c>
      <c r="J11" s="49">
        <f t="shared" si="2"/>
        <v>647</v>
      </c>
    </row>
    <row r="12" spans="1:10" ht="37.9" customHeight="1" x14ac:dyDescent="0.2">
      <c r="A12" s="45" t="s">
        <v>28</v>
      </c>
      <c r="B12" s="46">
        <v>161</v>
      </c>
      <c r="C12" s="48">
        <v>13</v>
      </c>
      <c r="D12" s="49">
        <f t="shared" si="0"/>
        <v>174</v>
      </c>
      <c r="E12" s="46">
        <v>76</v>
      </c>
      <c r="F12" s="48">
        <v>2</v>
      </c>
      <c r="G12" s="49">
        <f t="shared" si="1"/>
        <v>78</v>
      </c>
      <c r="H12" s="48">
        <f t="shared" si="2"/>
        <v>237</v>
      </c>
      <c r="I12" s="50">
        <f t="shared" si="2"/>
        <v>15</v>
      </c>
      <c r="J12" s="49">
        <f t="shared" si="2"/>
        <v>252</v>
      </c>
    </row>
    <row r="13" spans="1:10" ht="37.9" customHeight="1" x14ac:dyDescent="0.2">
      <c r="A13" s="40" t="s">
        <v>16</v>
      </c>
      <c r="B13" s="51">
        <v>165</v>
      </c>
      <c r="C13" s="48">
        <v>15</v>
      </c>
      <c r="D13" s="49">
        <f t="shared" si="0"/>
        <v>180</v>
      </c>
      <c r="E13" s="46">
        <v>93</v>
      </c>
      <c r="F13" s="48">
        <v>2</v>
      </c>
      <c r="G13" s="49">
        <f t="shared" si="1"/>
        <v>95</v>
      </c>
      <c r="H13" s="50">
        <f t="shared" si="2"/>
        <v>258</v>
      </c>
      <c r="I13" s="50">
        <f t="shared" si="2"/>
        <v>17</v>
      </c>
      <c r="J13" s="49">
        <f t="shared" si="2"/>
        <v>275</v>
      </c>
    </row>
    <row r="14" spans="1:10" ht="46.5" customHeight="1" x14ac:dyDescent="0.2">
      <c r="A14" s="26" t="s">
        <v>17</v>
      </c>
      <c r="B14" s="52">
        <f>SUM(B7:B13)</f>
        <v>2187</v>
      </c>
      <c r="C14" s="52">
        <f t="shared" ref="C14:I14" si="3">SUM(C7:C13)</f>
        <v>237</v>
      </c>
      <c r="D14" s="52">
        <f t="shared" si="3"/>
        <v>2424</v>
      </c>
      <c r="E14" s="52">
        <f>SUM(E6:E13)</f>
        <v>1624</v>
      </c>
      <c r="F14" s="52">
        <f t="shared" si="3"/>
        <v>29</v>
      </c>
      <c r="G14" s="52">
        <f>SUM(G6:G13)</f>
        <v>1653</v>
      </c>
      <c r="H14" s="52">
        <f>SUM(H6:H13)</f>
        <v>3811</v>
      </c>
      <c r="I14" s="52">
        <f t="shared" si="3"/>
        <v>266</v>
      </c>
      <c r="J14" s="52">
        <f>SUM(J6:J13)</f>
        <v>4077</v>
      </c>
    </row>
    <row r="15" spans="1:10" ht="7.5" customHeight="1" x14ac:dyDescent="0.25">
      <c r="A15" s="2"/>
      <c r="B15" s="2"/>
      <c r="C15" s="2"/>
      <c r="D15" s="2"/>
      <c r="E15" s="2"/>
      <c r="F15" s="3"/>
      <c r="G15" s="2"/>
      <c r="H15" s="2"/>
      <c r="I15" s="2"/>
      <c r="J15" s="2"/>
    </row>
    <row r="16" spans="1:10" ht="18.75" customHeight="1" x14ac:dyDescent="0.2">
      <c r="A16" s="53" t="s">
        <v>29</v>
      </c>
      <c r="B16" s="53"/>
      <c r="C16" s="53"/>
      <c r="D16" s="53"/>
      <c r="E16" s="53"/>
      <c r="F16" s="54"/>
      <c r="G16" s="53"/>
      <c r="H16" s="55" t="s">
        <v>19</v>
      </c>
      <c r="I16" s="53"/>
      <c r="J16" s="53"/>
    </row>
    <row r="17" spans="1:10" ht="36.75" customHeight="1" x14ac:dyDescent="0.2">
      <c r="A17" s="56" t="s">
        <v>30</v>
      </c>
      <c r="B17" s="57"/>
      <c r="C17" s="57"/>
      <c r="D17" s="57"/>
      <c r="E17" s="57"/>
      <c r="F17" s="57"/>
      <c r="G17" s="57"/>
      <c r="H17" s="57"/>
      <c r="I17" s="57"/>
      <c r="J17" s="57"/>
    </row>
    <row r="18" spans="1:10" x14ac:dyDescent="0.2">
      <c r="A18" s="58"/>
      <c r="F18" s="30"/>
    </row>
    <row r="22" spans="1:10" x14ac:dyDescent="0.2">
      <c r="G22" s="59"/>
      <c r="H22" s="59"/>
    </row>
  </sheetData>
  <mergeCells count="2">
    <mergeCell ref="A2:J2"/>
    <mergeCell ref="A17:J17"/>
  </mergeCells>
  <hyperlinks>
    <hyperlink ref="H1" location="'Table of contents'!A1" display="Back to table of contents"/>
  </hyperlinks>
  <pageMargins left="0.74803149606299213" right="0" top="0.74803149606299213" bottom="0.55118110236220474" header="0.11811023622047245" footer="0.11811023622047245"/>
  <pageSetup paperSize="9" orientation="landscape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80" zoomScaleNormal="80" workbookViewId="0">
      <selection activeCell="A2" sqref="A2:J2"/>
    </sheetView>
  </sheetViews>
  <sheetFormatPr defaultRowHeight="12.75" x14ac:dyDescent="0.2"/>
  <cols>
    <col min="1" max="1" width="36" style="30" customWidth="1"/>
    <col min="2" max="5" width="10.28515625" style="30" customWidth="1"/>
    <col min="6" max="6" width="10.28515625" style="31" customWidth="1"/>
    <col min="7" max="10" width="10.28515625" style="30" customWidth="1"/>
    <col min="11" max="11" width="11.7109375" style="30" customWidth="1"/>
    <col min="12" max="12" width="1.7109375" style="30" customWidth="1"/>
    <col min="13" max="16384" width="9.140625" style="30"/>
  </cols>
  <sheetData>
    <row r="1" spans="1:10" x14ac:dyDescent="0.2">
      <c r="A1" s="1" t="s">
        <v>21</v>
      </c>
    </row>
    <row r="2" spans="1:10" ht="23.25" customHeight="1" x14ac:dyDescent="0.3">
      <c r="A2" s="32" t="s">
        <v>22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10.5" customHeight="1" x14ac:dyDescent="0.25">
      <c r="A3" s="33"/>
      <c r="B3" s="34"/>
      <c r="C3" s="34"/>
      <c r="D3" s="34"/>
      <c r="E3" s="34"/>
      <c r="F3" s="35"/>
      <c r="G3" s="34"/>
      <c r="H3" s="34"/>
      <c r="I3" s="34"/>
      <c r="J3" s="34"/>
    </row>
    <row r="4" spans="1:10" ht="27.95" customHeight="1" x14ac:dyDescent="0.2">
      <c r="A4" s="36" t="s">
        <v>2</v>
      </c>
      <c r="B4" s="37"/>
      <c r="C4" s="11" t="s">
        <v>3</v>
      </c>
      <c r="D4" s="38"/>
      <c r="E4" s="37"/>
      <c r="F4" s="39" t="s">
        <v>4</v>
      </c>
      <c r="G4" s="38"/>
      <c r="H4" s="11"/>
      <c r="I4" s="11" t="s">
        <v>5</v>
      </c>
      <c r="J4" s="38"/>
    </row>
    <row r="5" spans="1:10" ht="27.95" customHeight="1" x14ac:dyDescent="0.2">
      <c r="A5" s="40" t="s">
        <v>6</v>
      </c>
      <c r="B5" s="41" t="s">
        <v>7</v>
      </c>
      <c r="C5" s="41" t="s">
        <v>8</v>
      </c>
      <c r="D5" s="42" t="s">
        <v>5</v>
      </c>
      <c r="E5" s="41" t="s">
        <v>7</v>
      </c>
      <c r="F5" s="43" t="s">
        <v>8</v>
      </c>
      <c r="G5" s="42" t="s">
        <v>5</v>
      </c>
      <c r="H5" s="44" t="s">
        <v>7</v>
      </c>
      <c r="I5" s="44" t="s">
        <v>8</v>
      </c>
      <c r="J5" s="42" t="s">
        <v>5</v>
      </c>
    </row>
    <row r="6" spans="1:10" ht="37.9" customHeight="1" x14ac:dyDescent="0.2">
      <c r="A6" s="45" t="s">
        <v>9</v>
      </c>
      <c r="B6" s="46">
        <v>0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7">
        <v>0</v>
      </c>
    </row>
    <row r="7" spans="1:10" ht="37.9" customHeight="1" x14ac:dyDescent="0.2">
      <c r="A7" s="45" t="s">
        <v>23</v>
      </c>
      <c r="B7" s="46">
        <v>13</v>
      </c>
      <c r="C7" s="48">
        <v>0</v>
      </c>
      <c r="D7" s="49">
        <f>SUM(B7:C7)</f>
        <v>13</v>
      </c>
      <c r="E7" s="46">
        <v>96</v>
      </c>
      <c r="F7" s="48">
        <v>0</v>
      </c>
      <c r="G7" s="49">
        <f>SUM(E7:F7)</f>
        <v>96</v>
      </c>
      <c r="H7" s="50">
        <f>SUM(B7,E7)</f>
        <v>109</v>
      </c>
      <c r="I7" s="48">
        <v>0</v>
      </c>
      <c r="J7" s="49">
        <f>SUM(D7,G7)</f>
        <v>109</v>
      </c>
    </row>
    <row r="8" spans="1:10" ht="37.9" customHeight="1" x14ac:dyDescent="0.2">
      <c r="A8" s="45" t="s">
        <v>24</v>
      </c>
      <c r="B8" s="46">
        <v>278</v>
      </c>
      <c r="C8" s="48">
        <v>23</v>
      </c>
      <c r="D8" s="49">
        <f t="shared" ref="D8:D13" si="0">SUM(B8:C8)</f>
        <v>301</v>
      </c>
      <c r="E8" s="46">
        <v>478</v>
      </c>
      <c r="F8" s="48">
        <v>15</v>
      </c>
      <c r="G8" s="49">
        <f t="shared" ref="G8:G13" si="1">SUM(E8:F8)</f>
        <v>493</v>
      </c>
      <c r="H8" s="48">
        <f t="shared" ref="H8:J13" si="2">SUM(B8,E8)</f>
        <v>756</v>
      </c>
      <c r="I8" s="50">
        <f t="shared" si="2"/>
        <v>38</v>
      </c>
      <c r="J8" s="49">
        <f t="shared" si="2"/>
        <v>794</v>
      </c>
    </row>
    <row r="9" spans="1:10" ht="37.9" customHeight="1" x14ac:dyDescent="0.2">
      <c r="A9" s="45" t="s">
        <v>25</v>
      </c>
      <c r="B9" s="46">
        <v>655</v>
      </c>
      <c r="C9" s="48">
        <v>105</v>
      </c>
      <c r="D9" s="49">
        <f t="shared" si="0"/>
        <v>760</v>
      </c>
      <c r="E9" s="46">
        <v>604</v>
      </c>
      <c r="F9" s="48">
        <v>12</v>
      </c>
      <c r="G9" s="49">
        <f t="shared" si="1"/>
        <v>616</v>
      </c>
      <c r="H9" s="48">
        <f t="shared" si="2"/>
        <v>1259</v>
      </c>
      <c r="I9" s="50">
        <f t="shared" si="2"/>
        <v>117</v>
      </c>
      <c r="J9" s="49">
        <f t="shared" si="2"/>
        <v>1376</v>
      </c>
    </row>
    <row r="10" spans="1:10" ht="37.9" customHeight="1" x14ac:dyDescent="0.2">
      <c r="A10" s="45" t="s">
        <v>26</v>
      </c>
      <c r="B10" s="46">
        <v>680</v>
      </c>
      <c r="C10" s="48">
        <v>63</v>
      </c>
      <c r="D10" s="49">
        <f t="shared" si="0"/>
        <v>743</v>
      </c>
      <c r="E10" s="46">
        <v>307</v>
      </c>
      <c r="F10" s="48">
        <v>15</v>
      </c>
      <c r="G10" s="49">
        <f t="shared" si="1"/>
        <v>322</v>
      </c>
      <c r="H10" s="48">
        <f t="shared" si="2"/>
        <v>987</v>
      </c>
      <c r="I10" s="50">
        <f t="shared" si="2"/>
        <v>78</v>
      </c>
      <c r="J10" s="49">
        <f t="shared" si="2"/>
        <v>1065</v>
      </c>
    </row>
    <row r="11" spans="1:10" ht="37.9" customHeight="1" x14ac:dyDescent="0.2">
      <c r="A11" s="45" t="s">
        <v>27</v>
      </c>
      <c r="B11" s="46">
        <v>440</v>
      </c>
      <c r="C11" s="48">
        <v>37</v>
      </c>
      <c r="D11" s="49">
        <f t="shared" si="0"/>
        <v>477</v>
      </c>
      <c r="E11" s="46">
        <v>229</v>
      </c>
      <c r="F11" s="48">
        <v>5</v>
      </c>
      <c r="G11" s="49">
        <f t="shared" si="1"/>
        <v>234</v>
      </c>
      <c r="H11" s="48">
        <f t="shared" si="2"/>
        <v>669</v>
      </c>
      <c r="I11" s="50">
        <f t="shared" si="2"/>
        <v>42</v>
      </c>
      <c r="J11" s="49">
        <f t="shared" si="2"/>
        <v>711</v>
      </c>
    </row>
    <row r="12" spans="1:10" ht="37.9" customHeight="1" x14ac:dyDescent="0.2">
      <c r="A12" s="45" t="s">
        <v>28</v>
      </c>
      <c r="B12" s="46">
        <v>241</v>
      </c>
      <c r="C12" s="48">
        <v>18</v>
      </c>
      <c r="D12" s="49">
        <f t="shared" si="0"/>
        <v>259</v>
      </c>
      <c r="E12" s="46">
        <v>99</v>
      </c>
      <c r="F12" s="48">
        <v>0</v>
      </c>
      <c r="G12" s="49">
        <f t="shared" si="1"/>
        <v>99</v>
      </c>
      <c r="H12" s="48">
        <f t="shared" si="2"/>
        <v>340</v>
      </c>
      <c r="I12" s="50">
        <f t="shared" si="2"/>
        <v>18</v>
      </c>
      <c r="J12" s="49">
        <f t="shared" si="2"/>
        <v>358</v>
      </c>
    </row>
    <row r="13" spans="1:10" ht="37.9" customHeight="1" x14ac:dyDescent="0.2">
      <c r="A13" s="40" t="s">
        <v>16</v>
      </c>
      <c r="B13" s="51">
        <v>184</v>
      </c>
      <c r="C13" s="48">
        <v>8</v>
      </c>
      <c r="D13" s="49">
        <f t="shared" si="0"/>
        <v>192</v>
      </c>
      <c r="E13" s="46">
        <v>113</v>
      </c>
      <c r="F13" s="48">
        <v>0</v>
      </c>
      <c r="G13" s="49">
        <f t="shared" si="1"/>
        <v>113</v>
      </c>
      <c r="H13" s="50">
        <f t="shared" si="2"/>
        <v>297</v>
      </c>
      <c r="I13" s="50">
        <f t="shared" si="2"/>
        <v>8</v>
      </c>
      <c r="J13" s="49">
        <f t="shared" si="2"/>
        <v>305</v>
      </c>
    </row>
    <row r="14" spans="1:10" ht="46.5" customHeight="1" x14ac:dyDescent="0.2">
      <c r="A14" s="26" t="s">
        <v>17</v>
      </c>
      <c r="B14" s="52">
        <f>SUM(B7:B13)</f>
        <v>2491</v>
      </c>
      <c r="C14" s="52">
        <f t="shared" ref="C14:I14" si="3">SUM(C7:C13)</f>
        <v>254</v>
      </c>
      <c r="D14" s="52">
        <f t="shared" si="3"/>
        <v>2745</v>
      </c>
      <c r="E14" s="52">
        <f>SUM(E6:E13)</f>
        <v>1926</v>
      </c>
      <c r="F14" s="52">
        <f t="shared" si="3"/>
        <v>47</v>
      </c>
      <c r="G14" s="52">
        <f>SUM(G6:G13)</f>
        <v>1973</v>
      </c>
      <c r="H14" s="52">
        <f>SUM(H6:H13)</f>
        <v>4417</v>
      </c>
      <c r="I14" s="52">
        <f t="shared" si="3"/>
        <v>301</v>
      </c>
      <c r="J14" s="52">
        <f>SUM(J6:J13)</f>
        <v>4718</v>
      </c>
    </row>
    <row r="15" spans="1:10" ht="7.5" customHeight="1" x14ac:dyDescent="0.25">
      <c r="A15" s="2"/>
      <c r="B15" s="2"/>
      <c r="C15" s="2"/>
      <c r="D15" s="2"/>
      <c r="E15" s="2"/>
      <c r="F15" s="3"/>
      <c r="G15" s="2"/>
      <c r="H15" s="2"/>
      <c r="I15" s="2"/>
      <c r="J15" s="2"/>
    </row>
    <row r="16" spans="1:10" ht="18.75" customHeight="1" x14ac:dyDescent="0.2">
      <c r="A16" s="53" t="s">
        <v>29</v>
      </c>
      <c r="B16" s="53"/>
      <c r="C16" s="53"/>
      <c r="D16" s="53"/>
      <c r="E16" s="53"/>
      <c r="F16" s="54"/>
      <c r="G16" s="53"/>
      <c r="H16" s="55" t="s">
        <v>19</v>
      </c>
      <c r="I16" s="53"/>
      <c r="J16" s="53"/>
    </row>
    <row r="17" spans="1:10" ht="36.75" customHeight="1" x14ac:dyDescent="0.2">
      <c r="A17" s="56" t="s">
        <v>30</v>
      </c>
      <c r="B17" s="57"/>
      <c r="C17" s="57"/>
      <c r="D17" s="57"/>
      <c r="E17" s="57"/>
      <c r="F17" s="57"/>
      <c r="G17" s="57"/>
      <c r="H17" s="57"/>
      <c r="I17" s="57"/>
      <c r="J17" s="57"/>
    </row>
    <row r="18" spans="1:10" x14ac:dyDescent="0.2">
      <c r="A18" s="58"/>
      <c r="F18" s="30"/>
    </row>
    <row r="22" spans="1:10" x14ac:dyDescent="0.2">
      <c r="G22" s="59"/>
      <c r="H22" s="59"/>
    </row>
  </sheetData>
  <mergeCells count="2">
    <mergeCell ref="A2:J2"/>
    <mergeCell ref="A17:J17"/>
  </mergeCells>
  <hyperlinks>
    <hyperlink ref="A1" location="'Table of contents'!A1" display="Back to table of contents"/>
  </hyperlinks>
  <pageMargins left="0.70866141732283472" right="0" top="0.74803149606299213" bottom="0.55118110236220474" header="0.11811023622047245" footer="0.11811023622047245"/>
  <pageSetup paperSize="9" orientation="landscape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A4" sqref="A4"/>
    </sheetView>
  </sheetViews>
  <sheetFormatPr defaultRowHeight="15.75" x14ac:dyDescent="0.25"/>
  <cols>
    <col min="1" max="1" width="19.5703125" style="2" customWidth="1"/>
    <col min="2" max="5" width="12.7109375" style="2" customWidth="1"/>
    <col min="6" max="6" width="12.7109375" style="3" customWidth="1"/>
    <col min="7" max="10" width="12.7109375" style="2" customWidth="1"/>
    <col min="11" max="11" width="7.7109375" style="2" customWidth="1"/>
    <col min="12" max="16384" width="9.140625" style="2"/>
  </cols>
  <sheetData>
    <row r="1" spans="1:11" x14ac:dyDescent="0.25">
      <c r="A1" s="1" t="s">
        <v>0</v>
      </c>
    </row>
    <row r="2" spans="1:11" ht="23.2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1" ht="16.5" customHeight="1" x14ac:dyDescent="0.25">
      <c r="A3" s="5"/>
    </row>
    <row r="4" spans="1:11" ht="30" customHeight="1" x14ac:dyDescent="0.25">
      <c r="A4" s="6" t="s">
        <v>2</v>
      </c>
      <c r="B4" s="7"/>
      <c r="C4" s="8" t="s">
        <v>3</v>
      </c>
      <c r="D4" s="9"/>
      <c r="E4" s="7"/>
      <c r="F4" s="10" t="s">
        <v>4</v>
      </c>
      <c r="G4" s="9"/>
      <c r="H4" s="8"/>
      <c r="I4" s="11" t="s">
        <v>5</v>
      </c>
      <c r="J4" s="9"/>
    </row>
    <row r="5" spans="1:11" ht="30" customHeight="1" x14ac:dyDescent="0.25">
      <c r="A5" s="12" t="s">
        <v>6</v>
      </c>
      <c r="B5" s="13" t="s">
        <v>7</v>
      </c>
      <c r="C5" s="13" t="s">
        <v>8</v>
      </c>
      <c r="D5" s="14" t="s">
        <v>5</v>
      </c>
      <c r="E5" s="13" t="s">
        <v>7</v>
      </c>
      <c r="F5" s="15" t="s">
        <v>8</v>
      </c>
      <c r="G5" s="14" t="s">
        <v>5</v>
      </c>
      <c r="H5" s="16" t="s">
        <v>7</v>
      </c>
      <c r="I5" s="16" t="s">
        <v>8</v>
      </c>
      <c r="J5" s="14" t="s">
        <v>5</v>
      </c>
    </row>
    <row r="6" spans="1:11" ht="39" customHeight="1" x14ac:dyDescent="0.25">
      <c r="A6" s="17" t="s">
        <v>9</v>
      </c>
      <c r="B6" s="18">
        <v>0</v>
      </c>
      <c r="C6" s="18">
        <v>0</v>
      </c>
      <c r="D6" s="19">
        <f>SUM(B6:C6)</f>
        <v>0</v>
      </c>
      <c r="E6" s="18">
        <v>0</v>
      </c>
      <c r="F6" s="18">
        <v>0</v>
      </c>
      <c r="G6" s="19">
        <v>0</v>
      </c>
      <c r="H6" s="18">
        <v>0</v>
      </c>
      <c r="I6" s="18">
        <v>0</v>
      </c>
      <c r="J6" s="20">
        <v>0</v>
      </c>
      <c r="K6" s="21"/>
    </row>
    <row r="7" spans="1:11" ht="39" customHeight="1" x14ac:dyDescent="0.25">
      <c r="A7" s="17" t="s">
        <v>10</v>
      </c>
      <c r="B7" s="18">
        <v>11</v>
      </c>
      <c r="C7" s="22">
        <v>0</v>
      </c>
      <c r="D7" s="23">
        <f>SUM(B7:C7)</f>
        <v>11</v>
      </c>
      <c r="E7" s="18">
        <v>85</v>
      </c>
      <c r="F7" s="22">
        <v>1</v>
      </c>
      <c r="G7" s="23">
        <f>SUM(E7:F7)</f>
        <v>86</v>
      </c>
      <c r="H7" s="24">
        <f>B7+E7</f>
        <v>96</v>
      </c>
      <c r="I7" s="22">
        <f>C7+F7</f>
        <v>1</v>
      </c>
      <c r="J7" s="23">
        <v>97</v>
      </c>
      <c r="K7" s="21"/>
    </row>
    <row r="8" spans="1:11" ht="39" customHeight="1" x14ac:dyDescent="0.25">
      <c r="A8" s="17" t="s">
        <v>11</v>
      </c>
      <c r="B8" s="18">
        <v>245</v>
      </c>
      <c r="C8" s="22">
        <v>20</v>
      </c>
      <c r="D8" s="23">
        <f t="shared" ref="D8:D13" si="0">SUM(B8:C8)</f>
        <v>265</v>
      </c>
      <c r="E8" s="18">
        <v>432</v>
      </c>
      <c r="F8" s="22">
        <v>15</v>
      </c>
      <c r="G8" s="23">
        <f t="shared" ref="G8:G13" si="1">SUM(E8:F8)</f>
        <v>447</v>
      </c>
      <c r="H8" s="22">
        <f t="shared" ref="H8:I13" si="2">B8+E8</f>
        <v>677</v>
      </c>
      <c r="I8" s="24">
        <f t="shared" si="2"/>
        <v>35</v>
      </c>
      <c r="J8" s="23">
        <v>712</v>
      </c>
      <c r="K8" s="21"/>
    </row>
    <row r="9" spans="1:11" ht="39" customHeight="1" x14ac:dyDescent="0.25">
      <c r="A9" s="17" t="s">
        <v>12</v>
      </c>
      <c r="B9" s="18">
        <v>577</v>
      </c>
      <c r="C9" s="22">
        <v>93</v>
      </c>
      <c r="D9" s="23">
        <f t="shared" si="0"/>
        <v>670</v>
      </c>
      <c r="E9" s="18">
        <v>533</v>
      </c>
      <c r="F9" s="22">
        <v>11</v>
      </c>
      <c r="G9" s="23">
        <f t="shared" si="1"/>
        <v>544</v>
      </c>
      <c r="H9" s="22">
        <f t="shared" si="2"/>
        <v>1110</v>
      </c>
      <c r="I9" s="24">
        <f t="shared" si="2"/>
        <v>104</v>
      </c>
      <c r="J9" s="23">
        <v>1214</v>
      </c>
      <c r="K9" s="21"/>
    </row>
    <row r="10" spans="1:11" ht="39" customHeight="1" x14ac:dyDescent="0.25">
      <c r="A10" s="17" t="s">
        <v>13</v>
      </c>
      <c r="B10" s="18">
        <v>610</v>
      </c>
      <c r="C10" s="22">
        <v>56</v>
      </c>
      <c r="D10" s="23">
        <f t="shared" si="0"/>
        <v>666</v>
      </c>
      <c r="E10" s="18">
        <v>271</v>
      </c>
      <c r="F10" s="22">
        <v>10</v>
      </c>
      <c r="G10" s="23">
        <f t="shared" si="1"/>
        <v>281</v>
      </c>
      <c r="H10" s="22">
        <f t="shared" si="2"/>
        <v>881</v>
      </c>
      <c r="I10" s="24">
        <f t="shared" si="2"/>
        <v>66</v>
      </c>
      <c r="J10" s="23">
        <v>947</v>
      </c>
      <c r="K10" s="21"/>
    </row>
    <row r="11" spans="1:11" ht="39" customHeight="1" x14ac:dyDescent="0.25">
      <c r="A11" s="17" t="s">
        <v>14</v>
      </c>
      <c r="B11" s="18">
        <v>388</v>
      </c>
      <c r="C11" s="22">
        <v>33</v>
      </c>
      <c r="D11" s="23">
        <f t="shared" si="0"/>
        <v>421</v>
      </c>
      <c r="E11" s="18">
        <v>202</v>
      </c>
      <c r="F11" s="22">
        <v>5</v>
      </c>
      <c r="G11" s="23">
        <f t="shared" si="1"/>
        <v>207</v>
      </c>
      <c r="H11" s="22">
        <f t="shared" si="2"/>
        <v>590</v>
      </c>
      <c r="I11" s="24">
        <f t="shared" si="2"/>
        <v>38</v>
      </c>
      <c r="J11" s="23">
        <v>628</v>
      </c>
      <c r="K11" s="21"/>
    </row>
    <row r="12" spans="1:11" ht="39" customHeight="1" x14ac:dyDescent="0.25">
      <c r="A12" s="17" t="s">
        <v>15</v>
      </c>
      <c r="B12" s="18">
        <v>212</v>
      </c>
      <c r="C12" s="22">
        <v>15</v>
      </c>
      <c r="D12" s="23">
        <f t="shared" si="0"/>
        <v>227</v>
      </c>
      <c r="E12" s="18">
        <v>87</v>
      </c>
      <c r="F12" s="22">
        <v>0</v>
      </c>
      <c r="G12" s="23">
        <f t="shared" si="1"/>
        <v>87</v>
      </c>
      <c r="H12" s="22">
        <f t="shared" si="2"/>
        <v>299</v>
      </c>
      <c r="I12" s="24">
        <f t="shared" si="2"/>
        <v>15</v>
      </c>
      <c r="J12" s="23">
        <v>314</v>
      </c>
      <c r="K12" s="21"/>
    </row>
    <row r="13" spans="1:11" ht="39" customHeight="1" x14ac:dyDescent="0.25">
      <c r="A13" s="12" t="s">
        <v>16</v>
      </c>
      <c r="B13" s="25">
        <v>164</v>
      </c>
      <c r="C13" s="22">
        <v>7</v>
      </c>
      <c r="D13" s="23">
        <f t="shared" si="0"/>
        <v>171</v>
      </c>
      <c r="E13" s="18">
        <v>100</v>
      </c>
      <c r="F13" s="22">
        <v>0</v>
      </c>
      <c r="G13" s="23">
        <f t="shared" si="1"/>
        <v>100</v>
      </c>
      <c r="H13" s="24">
        <f t="shared" si="2"/>
        <v>264</v>
      </c>
      <c r="I13" s="24">
        <f t="shared" si="2"/>
        <v>7</v>
      </c>
      <c r="J13" s="23">
        <v>271</v>
      </c>
      <c r="K13" s="21"/>
    </row>
    <row r="14" spans="1:11" ht="39" customHeight="1" x14ac:dyDescent="0.25">
      <c r="A14" s="26" t="s">
        <v>17</v>
      </c>
      <c r="B14" s="27">
        <f>SUM(B7:B13)</f>
        <v>2207</v>
      </c>
      <c r="C14" s="27">
        <f>SUM(C7:C13)</f>
        <v>224</v>
      </c>
      <c r="D14" s="27">
        <f>SUM(D7:D13)</f>
        <v>2431</v>
      </c>
      <c r="E14" s="27">
        <f>SUM(E6:E13)</f>
        <v>1710</v>
      </c>
      <c r="F14" s="27">
        <f>SUM(F7:F13)</f>
        <v>42</v>
      </c>
      <c r="G14" s="27">
        <f>SUM(G6:G13)</f>
        <v>1752</v>
      </c>
      <c r="H14" s="27">
        <f>SUM(H6:H13)</f>
        <v>3917</v>
      </c>
      <c r="I14" s="27">
        <f>SUM(I6:I13)</f>
        <v>266</v>
      </c>
      <c r="J14" s="27">
        <f>SUM(J6:J13)</f>
        <v>4183</v>
      </c>
    </row>
    <row r="15" spans="1:11" ht="6" customHeight="1" x14ac:dyDescent="0.25"/>
    <row r="16" spans="1:11" ht="18.75" customHeight="1" x14ac:dyDescent="0.25">
      <c r="A16" s="2" t="s">
        <v>18</v>
      </c>
      <c r="H16" s="28" t="s">
        <v>19</v>
      </c>
    </row>
    <row r="17" spans="1:8" ht="21.75" customHeight="1" x14ac:dyDescent="0.25">
      <c r="A17" s="29" t="s">
        <v>20</v>
      </c>
      <c r="F17" s="2"/>
    </row>
    <row r="20" spans="1:8" x14ac:dyDescent="0.25">
      <c r="G20" s="28"/>
      <c r="H20" s="28"/>
    </row>
  </sheetData>
  <mergeCells count="1">
    <mergeCell ref="A2:J2"/>
  </mergeCells>
  <hyperlinks>
    <hyperlink ref="A1" location="CONTENT!A1" display="Back to table of content"/>
  </hyperlinks>
  <pageMargins left="0.70866141732283472" right="0" top="0.74803149606299213" bottom="0.55118110236220474" header="0.11811023622047245" footer="0.11811023622047245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 2.17 (3)</vt:lpstr>
      <vt:lpstr>Tab 2.17 (2)</vt:lpstr>
      <vt:lpstr>Tab 2.17</vt:lpstr>
      <vt:lpstr>Tab 29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Mohamed, Farrah</dc:creator>
  <cp:lastModifiedBy>Mohamed, Farrah</cp:lastModifiedBy>
  <dcterms:created xsi:type="dcterms:W3CDTF">2021-09-30T10:39:09Z</dcterms:created>
  <dcterms:modified xsi:type="dcterms:W3CDTF">2021-09-30T11:04:19Z</dcterms:modified>
</cp:coreProperties>
</file>