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Table of Contents" sheetId="1" r:id="rId1"/>
    <sheet name="Explanations" sheetId="2" r:id="rId2"/>
    <sheet name="T1-Length &amp; density of roads" sheetId="3" r:id="rId3"/>
    <sheet name="T2-Vehicles registered" sheetId="4" r:id="rId4"/>
    <sheet name="T3-Road traffic accidents" sheetId="5" r:id="rId5"/>
    <sheet name="T4-Rates" sheetId="6" r:id="rId6"/>
  </sheets>
  <definedNames>
    <definedName name="_xlnm.Print_Titles" localSheetId="1">'Explanations'!$3:$3</definedName>
    <definedName name="_xlnm.Print_Titles" localSheetId="2">('T1-Length &amp; density of roads'!$A:$B,'T1-Length &amp; density of roads'!$4:$5)</definedName>
    <definedName name="_xlnm.Print_Titles" localSheetId="3">('T2-Vehicles registered'!$A:$B,'T2-Vehicles registered'!$4:$5)</definedName>
    <definedName name="_xlnm.Print_Titles" localSheetId="4">('T3-Road traffic accidents'!$A:$B,'T3-Road traffic accidents'!$4:$5)</definedName>
    <definedName name="_xlnm.Print_Titles" localSheetId="5">('T4-Rates'!$A:$B,'T4-Rates'!$4:$5)</definedName>
  </definedNames>
  <calcPr fullCalcOnLoad="1"/>
</workbook>
</file>

<file path=xl/sharedStrings.xml><?xml version="1.0" encoding="utf-8"?>
<sst xmlns="http://schemas.openxmlformats.org/spreadsheetml/2006/main" count="489" uniqueCount="113">
  <si>
    <t>Historical Series</t>
  </si>
  <si>
    <t xml:space="preserve">Road Transport and Road Accident Statistics </t>
  </si>
  <si>
    <t>Table 1 - Length &amp; density of road network, Island of Mauritius, 1980 to 2016</t>
  </si>
  <si>
    <t>Table 2 - Vehicles registered by type as at end of year - Island of Mauritius, 1980 to 2016</t>
  </si>
  <si>
    <t>Table 3 - Road traffic accidents, vehicles involved and casualties by type and class of road users - Island of Mauritius, 1980 to 2016</t>
  </si>
  <si>
    <t>Table 4 - Rates (accident, fatality &amp; casualty) - Island of Mauritius, 1980 to 2016</t>
  </si>
  <si>
    <t>Back to Table of Contents</t>
  </si>
  <si>
    <t>Road Trasport and Road Accident Statistics</t>
  </si>
  <si>
    <t>Explanations</t>
  </si>
  <si>
    <t>1. Concepts and Definition</t>
  </si>
  <si>
    <t>Definitions are based on the Road Traffic Act of 1962 and subsequent amended Act No. 27 of 2012.   A glossary of terms is published on Pages 4 and 5 of the Economic and Social Indicators on Road transport and Road Accident Statistics Jan-June 2014 and available at: http://statsmauritius.gov.mu/English/StatsbySubj/Documents/ei1130/road.pdf</t>
  </si>
  <si>
    <t xml:space="preserve"> </t>
  </si>
  <si>
    <t>The classification of vehicles used, follows the definition given in section 4 of the Road Traffic Act of 1962 and subsuquent amended Act No. 27 of 2012</t>
  </si>
  <si>
    <r>
      <rPr>
        <b/>
        <sz val="11"/>
        <color indexed="8"/>
        <rFont val="Times New Roman"/>
        <family val="1"/>
      </rPr>
      <t xml:space="preserve"> Vehicles include:
</t>
    </r>
    <r>
      <rPr>
        <sz val="11"/>
        <color indexed="8"/>
        <rFont val="Times New Roman"/>
        <family val="1"/>
      </rPr>
      <t>(a)</t>
    </r>
    <r>
      <rPr>
        <b/>
        <sz val="11"/>
        <color indexed="8"/>
        <rFont val="Times New Roman"/>
        <family val="1"/>
      </rPr>
      <t xml:space="preserve"> motor vehicles</t>
    </r>
    <r>
      <rPr>
        <sz val="11"/>
        <color indexed="8"/>
        <rFont val="Times New Roman"/>
        <family val="1"/>
      </rPr>
      <t>, that is, power-driven vehicles normally used for carrying persons or goods by road or for drawing vehicles used for carrying persons or goods. Examples are car, dual purpose vehicle, heavy motor car, motor cycle, lorry, van, bus, and tractor;
(b)</t>
    </r>
    <r>
      <rPr>
        <b/>
        <sz val="11"/>
        <color indexed="8"/>
        <rFont val="Times New Roman"/>
        <family val="1"/>
      </rPr>
      <t xml:space="preserve"> non-motorised vehicles</t>
    </r>
    <r>
      <rPr>
        <sz val="11"/>
        <color indexed="8"/>
        <rFont val="Times New Roman"/>
        <family val="1"/>
      </rPr>
      <t>, for example trailer.</t>
    </r>
  </si>
  <si>
    <r>
      <rPr>
        <b/>
        <sz val="11"/>
        <color indexed="8"/>
        <rFont val="Times New Roman"/>
        <family val="1"/>
      </rPr>
      <t>Motor cycle</t>
    </r>
    <r>
      <rPr>
        <sz val="11"/>
        <color indexed="8"/>
        <rFont val="Times New Roman"/>
        <family val="1"/>
      </rPr>
      <t>: A motor cycle is a mechanically propelled vehicle, other than an autocycle or a vehicle classified as an invalid carriage, with not more than four wheels and whose unladen weight does not exceed 400 kilograms.</t>
    </r>
  </si>
  <si>
    <r>
      <rPr>
        <b/>
        <sz val="11"/>
        <color indexed="8"/>
        <rFont val="Times New Roman"/>
        <family val="1"/>
      </rPr>
      <t xml:space="preserve">Auto cycle: </t>
    </r>
    <r>
      <rPr>
        <sz val="11"/>
        <color indexed="8"/>
        <rFont val="Times New Roman"/>
        <family val="1"/>
      </rPr>
      <t>An autocycle is a two wheeled motor vehicle, with or without pedals, whose engine capacity does not exceed 50 cubic centimetres.</t>
    </r>
  </si>
  <si>
    <r>
      <rPr>
        <b/>
        <sz val="11"/>
        <color indexed="8"/>
        <rFont val="Times New Roman"/>
        <family val="1"/>
      </rPr>
      <t>Heavy motor car:</t>
    </r>
    <r>
      <rPr>
        <sz val="11"/>
        <color indexed="8"/>
        <rFont val="Times New Roman"/>
        <family val="1"/>
      </rPr>
      <t xml:space="preserve"> A heavy motor car is a vehicle of the bus type designed to carry passengers but not for hire or reward.</t>
    </r>
  </si>
  <si>
    <r>
      <rPr>
        <b/>
        <sz val="11"/>
        <color indexed="8"/>
        <rFont val="Times New Roman"/>
        <family val="1"/>
      </rPr>
      <t xml:space="preserve">Dual purpose vehicle: </t>
    </r>
    <r>
      <rPr>
        <sz val="11"/>
        <color indexed="8"/>
        <rFont val="Times New Roman"/>
        <family val="1"/>
      </rPr>
      <t>A dual purpose vehicle is essentially a car but it is so designed to be capable of carrying a certain load of goods.</t>
    </r>
  </si>
  <si>
    <r>
      <rPr>
        <b/>
        <sz val="11"/>
        <color indexed="8"/>
        <rFont val="Times New Roman"/>
        <family val="1"/>
      </rPr>
      <t>Double cab pickup</t>
    </r>
    <r>
      <rPr>
        <sz val="11"/>
        <color indexed="8"/>
        <rFont val="Times New Roman"/>
        <family val="1"/>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</si>
  <si>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indexed="8"/>
        <rFont val="Times New Roman"/>
        <family val="1"/>
      </rPr>
      <t>Road Traffic Accident:</t>
    </r>
    <r>
      <rPr>
        <sz val="11"/>
        <color indexed="8"/>
        <rFont val="Times New Roman"/>
        <family val="1"/>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</si>
  <si>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indexed="8"/>
        <rFont val="Times New Roman"/>
        <family val="1"/>
      </rPr>
      <t>Fatal accident:</t>
    </r>
    <r>
      <rPr>
        <sz val="11"/>
        <color indexed="8"/>
        <rFont val="Times New Roman"/>
        <family val="1"/>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</si>
  <si>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indexed="8"/>
        <rFont val="Times New Roman"/>
        <family val="1"/>
      </rPr>
      <t>Serious injury accident</t>
    </r>
    <r>
      <rPr>
        <i/>
        <sz val="11"/>
        <color indexed="8"/>
        <rFont val="Times New Roman"/>
        <family val="1"/>
      </rPr>
      <t xml:space="preserve">: </t>
    </r>
    <r>
      <rPr>
        <sz val="11"/>
        <color indexed="8"/>
        <rFont val="Times New Roman"/>
        <family val="1"/>
      </rPr>
      <t>An accident in which one or more persons are seriously injured.</t>
    </r>
  </si>
  <si>
    <r>
      <rPr>
        <b/>
        <sz val="11"/>
        <color indexed="8"/>
        <rFont val="Times New Roman"/>
        <family val="1"/>
      </rPr>
      <t>Slight injury accident</t>
    </r>
    <r>
      <rPr>
        <i/>
        <sz val="11"/>
        <color indexed="8"/>
        <rFont val="Times New Roman"/>
        <family val="1"/>
      </rPr>
      <t xml:space="preserve">: </t>
    </r>
    <r>
      <rPr>
        <sz val="11"/>
        <color indexed="8"/>
        <rFont val="Times New Roman"/>
        <family val="1"/>
      </rPr>
      <t>An accident in which one or more persons are slightly injured.</t>
    </r>
  </si>
  <si>
    <r>
      <rPr>
        <b/>
        <sz val="11"/>
        <color indexed="8"/>
        <rFont val="Times New Roman"/>
        <family val="1"/>
      </rPr>
      <t>Non injury accident:</t>
    </r>
    <r>
      <rPr>
        <sz val="11"/>
        <color indexed="8"/>
        <rFont val="Times New Roman"/>
        <family val="1"/>
      </rPr>
      <t xml:space="preserve"> An accident in which no one is killed or injured but which results in damage to the vehicle/s and/or other property only.</t>
    </r>
  </si>
  <si>
    <r>
      <rPr>
        <b/>
        <sz val="11"/>
        <color indexed="8"/>
        <rFont val="Times New Roman"/>
        <family val="1"/>
      </rPr>
      <t>Casualty:</t>
    </r>
    <r>
      <rPr>
        <sz val="11"/>
        <color indexed="8"/>
        <rFont val="Times New Roman"/>
        <family val="1"/>
      </rPr>
      <t xml:space="preserve"> Any person killed or injured in a road accident is referred to as a casualty.</t>
    </r>
  </si>
  <si>
    <r>
      <rPr>
        <b/>
        <sz val="11"/>
        <color indexed="8"/>
        <rFont val="Times New Roman"/>
        <family val="1"/>
      </rPr>
      <t>Fatality</t>
    </r>
    <r>
      <rPr>
        <sz val="11"/>
        <color indexed="8"/>
        <rFont val="Times New Roman"/>
        <family val="1"/>
      </rPr>
      <t>:</t>
    </r>
    <r>
      <rPr>
        <i/>
        <sz val="11"/>
        <color indexed="8"/>
        <rFont val="Times New Roman"/>
        <family val="1"/>
      </rPr>
      <t xml:space="preserve"> </t>
    </r>
    <r>
      <rPr>
        <sz val="11"/>
        <color indexed="8"/>
        <rFont val="Times New Roman"/>
        <family val="1"/>
      </rPr>
      <t>Any person killed during an accident, or within 30 days as a result of an accident is referred to as a fatality.</t>
    </r>
  </si>
  <si>
    <r>
      <rPr>
        <b/>
        <sz val="11"/>
        <color indexed="8"/>
        <rFont val="Times New Roman"/>
        <family val="1"/>
      </rPr>
      <t xml:space="preserve">Injury definition:
</t>
    </r>
    <r>
      <rPr>
        <sz val="11"/>
        <color indexed="8"/>
        <rFont val="Times New Roman"/>
        <family val="1"/>
      </rPr>
      <t xml:space="preserve">(i)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
</t>
    </r>
  </si>
  <si>
    <t>2. Data sources</t>
  </si>
  <si>
    <t>Data on Road Transport are mainly collected from the National Transport Authority and the Road Development Authority
Data on road traffic accidents are compiled from returns provided by police stations and insurance companies</t>
  </si>
  <si>
    <t>3. Scope</t>
  </si>
  <si>
    <t>Data on Road Transport and Road Accidents pertains to the Island of Mauritius</t>
  </si>
  <si>
    <t>Length and density of road network</t>
  </si>
  <si>
    <t>Unit</t>
  </si>
  <si>
    <t>Year</t>
  </si>
  <si>
    <t>Length of roads, as at end of year</t>
  </si>
  <si>
    <t>Km (No.)</t>
  </si>
  <si>
    <t>Motorways</t>
  </si>
  <si>
    <t>Main roads</t>
  </si>
  <si>
    <t>Secondary roads</t>
  </si>
  <si>
    <t>Other roads</t>
  </si>
  <si>
    <t>Vehicles per km of road</t>
  </si>
  <si>
    <t>No.</t>
  </si>
  <si>
    <r>
      <rPr>
        <b/>
        <sz val="11"/>
        <rFont val="Times New Roman"/>
        <family val="1"/>
      </rPr>
      <t xml:space="preserve">Density </t>
    </r>
    <r>
      <rPr>
        <b/>
        <vertAlign val="superscript"/>
        <sz val="11"/>
        <rFont val="Times New Roman"/>
        <family val="1"/>
      </rPr>
      <t xml:space="preserve">1 </t>
    </r>
    <r>
      <rPr>
        <b/>
        <sz val="11"/>
        <rFont val="Times New Roman"/>
        <family val="1"/>
      </rPr>
      <t>of total road network in km per sq km</t>
    </r>
  </si>
  <si>
    <t xml:space="preserve"> km per sq km</t>
  </si>
  <si>
    <t>¹ density of total network in km per sq. km is the ratio of the total number of km of roads to the area of Mauritius (1,865 sq. km)</t>
  </si>
  <si>
    <r>
      <rPr>
        <b/>
        <u val="single"/>
        <sz val="11"/>
        <color indexed="8"/>
        <rFont val="Times New Roman"/>
        <family val="1"/>
      </rP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2016</t>
    </r>
  </si>
  <si>
    <t xml:space="preserve">Type of vehicle </t>
  </si>
  <si>
    <t>Units</t>
  </si>
  <si>
    <t>Total</t>
  </si>
  <si>
    <t>Car</t>
  </si>
  <si>
    <t xml:space="preserve">    of which taxi car</t>
  </si>
  <si>
    <t>Dual purpose vehicle</t>
  </si>
  <si>
    <r>
      <rPr>
        <sz val="11"/>
        <rFont val="Times New Roman"/>
        <family val="1"/>
      </rPr>
      <t xml:space="preserve">Double cap pickup </t>
    </r>
    <r>
      <rPr>
        <vertAlign val="superscript"/>
        <sz val="11"/>
        <rFont val="Times New Roman"/>
        <family val="1"/>
      </rPr>
      <t>2</t>
    </r>
  </si>
  <si>
    <t xml:space="preserve"> -</t>
  </si>
  <si>
    <t>Heavy motor car</t>
  </si>
  <si>
    <t>Motor cycle</t>
  </si>
  <si>
    <t>Auto cycle</t>
  </si>
  <si>
    <t>Lorry and truck</t>
  </si>
  <si>
    <t>Van</t>
  </si>
  <si>
    <t>Bus</t>
  </si>
  <si>
    <t>Tractor and dumper</t>
  </si>
  <si>
    <t>Prime mover</t>
  </si>
  <si>
    <t>Trailer</t>
  </si>
  <si>
    <t>Road roller</t>
  </si>
  <si>
    <t>Other</t>
  </si>
  <si>
    <t xml:space="preserve">   ¹  Excluding pedal cycles, but including government vehicles.</t>
  </si>
  <si>
    <r>
      <rPr>
        <sz val="11"/>
        <rFont val="Times New Roman"/>
        <family val="1"/>
      </rPr>
      <t xml:space="preserve">   </t>
    </r>
    <r>
      <rPr>
        <vertAlign val="superscript"/>
        <sz val="11"/>
        <rFont val="Times New Roman"/>
        <family val="1"/>
      </rPr>
      <t xml:space="preserve">2   </t>
    </r>
    <r>
      <rPr>
        <sz val="11"/>
        <rFont val="Times New Roman"/>
        <family val="1"/>
      </rPr>
      <t>New category of vehicle defined in Road Traffic Act as amended by Act No. 27 of 2012. Prior to the year 2013 'double cab pickup' was included in 'dual purpose vehicle'</t>
    </r>
  </si>
  <si>
    <t xml:space="preserve">       </t>
  </si>
  <si>
    <r>
      <rPr>
        <b/>
        <u val="single"/>
        <sz val="11"/>
        <color indexed="8"/>
        <rFont val="Times New Roman"/>
        <family val="1"/>
      </rPr>
      <t xml:space="preserve">Table 3 - Road traffic accidents </t>
    </r>
    <r>
      <rPr>
        <b/>
        <u val="single"/>
        <vertAlign val="superscript"/>
        <sz val="11"/>
        <color indexed="8"/>
        <rFont val="Times New Roman"/>
        <family val="1"/>
      </rPr>
      <t>1</t>
    </r>
    <r>
      <rPr>
        <b/>
        <u val="single"/>
        <sz val="11"/>
        <color indexed="8"/>
        <rFont val="Times New Roman"/>
        <family val="1"/>
      </rPr>
      <t>, vehicles involved and casualties by type and class of road users - Island of Mauritius, 1980 to 2016</t>
    </r>
  </si>
  <si>
    <t>Road traffic accidents, vehicles involved and casualties</t>
  </si>
  <si>
    <t xml:space="preserve">Road Traffic Accidents </t>
  </si>
  <si>
    <t>Casualty accidents</t>
  </si>
  <si>
    <t>n.a</t>
  </si>
  <si>
    <r>
      <rPr>
        <i/>
        <sz val="11"/>
        <rFont val="Times New Roman"/>
        <family val="1"/>
      </rPr>
      <t>Fatal</t>
    </r>
    <r>
      <rPr>
        <i/>
        <vertAlign val="superscript"/>
        <sz val="11"/>
        <rFont val="Times New Roman"/>
        <family val="1"/>
      </rPr>
      <t xml:space="preserve"> 2</t>
    </r>
  </si>
  <si>
    <t>Serious</t>
  </si>
  <si>
    <t>Slight</t>
  </si>
  <si>
    <t>Non-injury accidents</t>
  </si>
  <si>
    <t>Vehicles involved in road accidents</t>
  </si>
  <si>
    <t>of which
  Motor Vehicles</t>
  </si>
  <si>
    <t xml:space="preserve">Vehicles involved in accidents causing casualties </t>
  </si>
  <si>
    <t>By type of vehicle</t>
  </si>
  <si>
    <t>Private car</t>
  </si>
  <si>
    <t>Taxi car</t>
  </si>
  <si>
    <t>Lorry</t>
  </si>
  <si>
    <t>Motor/Auto cycle</t>
  </si>
  <si>
    <t xml:space="preserve">Pedal cycle </t>
  </si>
  <si>
    <t>Other motor vehicle</t>
  </si>
  <si>
    <t>Other non-motor vehicle</t>
  </si>
  <si>
    <t>Casualties</t>
  </si>
  <si>
    <t>By degree of injury</t>
  </si>
  <si>
    <t>Fatal</t>
  </si>
  <si>
    <t>Seriously injured</t>
  </si>
  <si>
    <t>Slightly injured</t>
  </si>
  <si>
    <t>By class of road user</t>
  </si>
  <si>
    <t>Pedestrian</t>
  </si>
  <si>
    <t>Passenger</t>
  </si>
  <si>
    <t>Driver</t>
  </si>
  <si>
    <t>Rider (auto/moto cycle)</t>
  </si>
  <si>
    <t>Pedal cyclist</t>
  </si>
  <si>
    <t xml:space="preserve"> ¹  Exclude accidents involving bicycles only or bicycle and pedestrian. </t>
  </si>
  <si>
    <r>
      <rPr>
        <sz val="11"/>
        <rFont val="Times New Roman"/>
        <family val="1"/>
      </rPr>
      <t xml:space="preserve"> </t>
    </r>
    <r>
      <rPr>
        <vertAlign val="superscript"/>
        <sz val="11"/>
        <rFont val="Times New Roman"/>
        <family val="1"/>
      </rPr>
      <t>2</t>
    </r>
    <r>
      <rPr>
        <sz val="11"/>
        <rFont val="Times New Roman"/>
        <family val="1"/>
      </rPr>
      <t xml:space="preserve">  Prior to 2002, figures were based on definition of fatal accidents where deaths occurred within 7 days as a result of road accidents. As from 2002, figures are based on definition of fatal accidents where deaths occurred within 30 days as a result of road accidents.</t>
    </r>
  </si>
  <si>
    <t>Rate/Indices</t>
  </si>
  <si>
    <t>Accident Rate per 100,000 population</t>
  </si>
  <si>
    <t>Per 100,000 population</t>
  </si>
  <si>
    <t>Accident Rate per 1,000 registered motor vehicles</t>
  </si>
  <si>
    <t>Per 1,000 motor vehicles</t>
  </si>
  <si>
    <r>
      <rPr>
        <sz val="11"/>
        <color indexed="8"/>
        <rFont val="Times New Roman"/>
        <family val="1"/>
      </rPr>
      <t xml:space="preserve">58 </t>
    </r>
    <r>
      <rPr>
        <vertAlign val="superscript"/>
        <sz val="11"/>
        <color indexed="8"/>
        <rFont val="Times New Roman"/>
        <family val="1"/>
      </rPr>
      <t>1</t>
    </r>
  </si>
  <si>
    <t>Fatality Rate per 100,000 population</t>
  </si>
  <si>
    <t>Fatality Rate per 1,000 registered motor vehicles</t>
  </si>
  <si>
    <t>Fatality Index (No. of fatalities per 100 casualty)</t>
  </si>
  <si>
    <t>per 100 casualty</t>
  </si>
  <si>
    <t>Casualty rate (per 100,000 population)</t>
  </si>
  <si>
    <t>Casualty rate (per 1000 registered motor  vehicles)</t>
  </si>
</sst>
</file>

<file path=xl/styles.xml><?xml version="1.0" encoding="utf-8"?>
<styleSheet xmlns="http://schemas.openxmlformats.org/spreadsheetml/2006/main">
  <numFmts count="5">
    <numFmt numFmtId="164" formatCode="General"/>
    <numFmt numFmtId="165" formatCode="#,##0"/>
    <numFmt numFmtId="166" formatCode="0"/>
    <numFmt numFmtId="167" formatCode="0.00"/>
    <numFmt numFmtId="168" formatCode="#,##0.0"/>
  </numFmts>
  <fonts count="35">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MS Sans Serif"/>
      <family val="2"/>
    </font>
    <font>
      <sz val="11"/>
      <color indexed="8"/>
      <name val="Times New Roman"/>
      <family val="1"/>
    </font>
    <font>
      <b/>
      <sz val="12"/>
      <color indexed="8"/>
      <name val="Times New Roman"/>
      <family val="1"/>
    </font>
    <font>
      <u val="single"/>
      <sz val="11"/>
      <color indexed="18"/>
      <name val="Calibri"/>
      <family val="2"/>
    </font>
    <font>
      <u val="single"/>
      <sz val="11"/>
      <color indexed="12"/>
      <name val="Calibri"/>
      <family val="2"/>
    </font>
    <font>
      <b/>
      <sz val="11"/>
      <color indexed="8"/>
      <name val="Times New Roman"/>
      <family val="1"/>
    </font>
    <font>
      <i/>
      <sz val="11"/>
      <color indexed="8"/>
      <name val="Times New Roman"/>
      <family val="1"/>
    </font>
    <font>
      <b/>
      <u val="single"/>
      <sz val="11"/>
      <color indexed="8"/>
      <name val="Times New Roman"/>
      <family val="1"/>
    </font>
    <font>
      <b/>
      <sz val="11"/>
      <name val="Times New Roman"/>
      <family val="1"/>
    </font>
    <font>
      <sz val="11"/>
      <color indexed="10"/>
      <name val="Times New Roman"/>
      <family val="1"/>
    </font>
    <font>
      <i/>
      <sz val="11"/>
      <name val="Times New Roman"/>
      <family val="1"/>
    </font>
    <font>
      <b/>
      <vertAlign val="superscript"/>
      <sz val="11"/>
      <name val="Times New Roman"/>
      <family val="1"/>
    </font>
    <font>
      <vertAlign val="superscript"/>
      <sz val="11"/>
      <color indexed="8"/>
      <name val="Times New Roman"/>
      <family val="1"/>
    </font>
    <font>
      <b/>
      <u val="single"/>
      <vertAlign val="superscript"/>
      <sz val="11"/>
      <color indexed="8"/>
      <name val="Times New Roman"/>
      <family val="1"/>
    </font>
    <font>
      <b/>
      <sz val="11"/>
      <name val="Calibri"/>
      <family val="2"/>
    </font>
    <font>
      <b/>
      <sz val="11"/>
      <color indexed="10"/>
      <name val="Times New Roman"/>
      <family val="1"/>
    </font>
    <font>
      <sz val="11"/>
      <name val="Times New Roman"/>
      <family val="1"/>
    </font>
    <font>
      <i/>
      <sz val="10"/>
      <name val="Times New Roman"/>
      <family val="1"/>
    </font>
    <font>
      <vertAlign val="superscript"/>
      <sz val="11"/>
      <name val="Times New Roman"/>
      <family val="1"/>
    </font>
    <font>
      <sz val="10"/>
      <name val="Times New Roman"/>
      <family val="1"/>
    </font>
    <font>
      <b/>
      <sz val="11"/>
      <color indexed="8"/>
      <name val="Calibri"/>
      <family val="2"/>
    </font>
    <font>
      <i/>
      <vertAlign val="superscript"/>
      <sz val="11"/>
      <name val="Times New Roman"/>
      <family val="1"/>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8">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7"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xf numFmtId="164" fontId="13" fillId="0" borderId="0">
      <alignment/>
      <protection/>
    </xf>
    <xf numFmtId="164" fontId="13" fillId="0" borderId="0">
      <alignment/>
      <protection/>
    </xf>
    <xf numFmtId="164" fontId="13" fillId="0" borderId="0">
      <alignment/>
      <protection/>
    </xf>
  </cellStyleXfs>
  <cellXfs count="101">
    <xf numFmtId="164" fontId="0" fillId="0" borderId="0" xfId="0" applyAlignment="1">
      <alignment/>
    </xf>
    <xf numFmtId="164" fontId="14" fillId="0" borderId="0" xfId="0" applyFont="1" applyAlignment="1">
      <alignment/>
    </xf>
    <xf numFmtId="164" fontId="15" fillId="0" borderId="0" xfId="0" applyFont="1" applyAlignment="1">
      <alignment horizontal="center" vertical="center"/>
    </xf>
    <xf numFmtId="164" fontId="16" fillId="0" borderId="0" xfId="20" applyNumberFormat="1" applyFont="1" applyFill="1" applyBorder="1" applyAlignment="1" applyProtection="1">
      <alignment/>
      <protection/>
    </xf>
    <xf numFmtId="164" fontId="17" fillId="0" borderId="0" xfId="20" applyNumberFormat="1" applyFont="1" applyFill="1" applyBorder="1" applyAlignment="1" applyProtection="1">
      <alignment wrapText="1"/>
      <protection/>
    </xf>
    <xf numFmtId="164" fontId="17" fillId="0" borderId="0" xfId="20" applyNumberFormat="1" applyFont="1" applyFill="1" applyBorder="1" applyAlignment="1" applyProtection="1">
      <alignment/>
      <protection/>
    </xf>
    <xf numFmtId="164" fontId="15" fillId="0" borderId="0" xfId="0" applyFont="1" applyAlignment="1">
      <alignment horizontal="center" vertical="center" wrapText="1"/>
    </xf>
    <xf numFmtId="164" fontId="18" fillId="0" borderId="0" xfId="0" applyFont="1" applyAlignment="1">
      <alignment horizontal="center" vertical="center" wrapText="1"/>
    </xf>
    <xf numFmtId="164" fontId="18" fillId="0" borderId="2" xfId="0" applyFont="1" applyBorder="1" applyAlignment="1">
      <alignment horizontal="justify" vertical="center" wrapText="1"/>
    </xf>
    <xf numFmtId="164" fontId="14" fillId="0" borderId="2" xfId="0" applyFont="1" applyBorder="1" applyAlignment="1">
      <alignment vertical="center" wrapText="1"/>
    </xf>
    <xf numFmtId="164" fontId="18" fillId="0" borderId="3" xfId="0" applyFont="1" applyBorder="1" applyAlignment="1">
      <alignment vertical="center"/>
    </xf>
    <xf numFmtId="164" fontId="14" fillId="0" borderId="3" xfId="0" applyFont="1" applyBorder="1" applyAlignment="1">
      <alignment vertical="center" wrapText="1"/>
    </xf>
    <xf numFmtId="164" fontId="18" fillId="0" borderId="3" xfId="0" applyFont="1" applyBorder="1" applyAlignment="1">
      <alignment horizontal="justify" vertical="top"/>
    </xf>
    <xf numFmtId="164" fontId="18" fillId="0" borderId="3" xfId="0" applyFont="1" applyBorder="1" applyAlignment="1">
      <alignment vertical="center" wrapText="1"/>
    </xf>
    <xf numFmtId="164" fontId="18" fillId="0" borderId="3" xfId="0" applyFont="1" applyBorder="1" applyAlignment="1">
      <alignment horizontal="justify" vertical="center"/>
    </xf>
    <xf numFmtId="164" fontId="18" fillId="0" borderId="3" xfId="0" applyFont="1" applyBorder="1" applyAlignment="1">
      <alignment horizontal="justify" vertical="center" wrapText="1"/>
    </xf>
    <xf numFmtId="164" fontId="18" fillId="0" borderId="4" xfId="0" applyFont="1" applyBorder="1" applyAlignment="1">
      <alignment horizontal="justify" vertical="top"/>
    </xf>
    <xf numFmtId="164" fontId="18" fillId="0" borderId="4" xfId="0" applyFont="1" applyBorder="1" applyAlignment="1">
      <alignment horizontal="justify" vertical="center" wrapText="1"/>
    </xf>
    <xf numFmtId="164" fontId="18" fillId="0" borderId="5" xfId="0" applyFont="1" applyBorder="1" applyAlignment="1">
      <alignment horizontal="justify" vertical="center" wrapText="1"/>
    </xf>
    <xf numFmtId="164" fontId="14" fillId="0" borderId="5" xfId="0" applyFont="1" applyBorder="1" applyAlignment="1">
      <alignment vertical="center" wrapText="1"/>
    </xf>
    <xf numFmtId="164" fontId="18" fillId="0" borderId="5" xfId="0" applyFont="1" applyBorder="1" applyAlignment="1">
      <alignment vertical="center"/>
    </xf>
    <xf numFmtId="164" fontId="14" fillId="0" borderId="0" xfId="0" applyFont="1" applyBorder="1" applyAlignment="1">
      <alignment/>
    </xf>
    <xf numFmtId="164" fontId="20" fillId="0" borderId="0" xfId="0" applyFont="1" applyBorder="1" applyAlignment="1">
      <alignment/>
    </xf>
    <xf numFmtId="164" fontId="21" fillId="0" borderId="5" xfId="0" applyFont="1" applyBorder="1" applyAlignment="1">
      <alignment horizontal="center" vertical="center" wrapText="1"/>
    </xf>
    <xf numFmtId="164" fontId="21" fillId="0" borderId="5" xfId="0" applyFont="1" applyBorder="1" applyAlignment="1">
      <alignment horizontal="center" vertical="center"/>
    </xf>
    <xf numFmtId="164" fontId="22" fillId="0" borderId="0" xfId="0" applyFont="1" applyBorder="1" applyAlignment="1">
      <alignment/>
    </xf>
    <xf numFmtId="164" fontId="21" fillId="0" borderId="4" xfId="0" applyFont="1" applyBorder="1" applyAlignment="1">
      <alignment horizontal="center" vertical="center"/>
    </xf>
    <xf numFmtId="164" fontId="21" fillId="0" borderId="3" xfId="0" applyFont="1" applyBorder="1" applyAlignment="1">
      <alignment wrapText="1"/>
    </xf>
    <xf numFmtId="164" fontId="21" fillId="0" borderId="3" xfId="0" applyFont="1" applyBorder="1" applyAlignment="1">
      <alignment horizontal="center" wrapText="1"/>
    </xf>
    <xf numFmtId="165" fontId="21" fillId="0" borderId="3" xfId="0" applyNumberFormat="1" applyFont="1" applyBorder="1" applyAlignment="1">
      <alignment/>
    </xf>
    <xf numFmtId="164" fontId="23" fillId="0" borderId="3" xfId="0" applyFont="1" applyBorder="1" applyAlignment="1">
      <alignment horizontal="left" wrapText="1" indent="2"/>
    </xf>
    <xf numFmtId="164" fontId="23" fillId="0" borderId="3" xfId="0" applyFont="1" applyBorder="1" applyAlignment="1">
      <alignment horizontal="center" wrapText="1"/>
    </xf>
    <xf numFmtId="165" fontId="23" fillId="0" borderId="3" xfId="0" applyNumberFormat="1" applyFont="1" applyBorder="1" applyAlignment="1">
      <alignment/>
    </xf>
    <xf numFmtId="166" fontId="21" fillId="0" borderId="3" xfId="0" applyNumberFormat="1" applyFont="1" applyBorder="1" applyAlignment="1">
      <alignment/>
    </xf>
    <xf numFmtId="164" fontId="18" fillId="0" borderId="0" xfId="0" applyFont="1" applyBorder="1" applyAlignment="1">
      <alignment/>
    </xf>
    <xf numFmtId="164" fontId="21" fillId="0" borderId="4" xfId="0" applyFont="1" applyBorder="1" applyAlignment="1">
      <alignment wrapText="1"/>
    </xf>
    <xf numFmtId="164" fontId="21" fillId="0" borderId="4" xfId="0" applyFont="1" applyBorder="1" applyAlignment="1">
      <alignment horizontal="center" wrapText="1"/>
    </xf>
    <xf numFmtId="167" fontId="21" fillId="0" borderId="4" xfId="0" applyNumberFormat="1" applyFont="1" applyBorder="1" applyAlignment="1">
      <alignment/>
    </xf>
    <xf numFmtId="164" fontId="25" fillId="0" borderId="0" xfId="0" applyFont="1" applyAlignment="1">
      <alignment/>
    </xf>
    <xf numFmtId="164" fontId="27" fillId="0" borderId="5" xfId="0" applyFont="1" applyBorder="1" applyAlignment="1">
      <alignment horizontal="center" vertical="center" wrapText="1"/>
    </xf>
    <xf numFmtId="164" fontId="21" fillId="0" borderId="3" xfId="0" applyFont="1" applyBorder="1" applyAlignment="1">
      <alignment horizontal="center"/>
    </xf>
    <xf numFmtId="164" fontId="28" fillId="0" borderId="0" xfId="0" applyFont="1" applyBorder="1" applyAlignment="1">
      <alignment/>
    </xf>
    <xf numFmtId="164" fontId="29" fillId="0" borderId="3" xfId="0" applyFont="1" applyBorder="1" applyAlignment="1">
      <alignment horizontal="left" indent="2"/>
    </xf>
    <xf numFmtId="164" fontId="29" fillId="0" borderId="3" xfId="0" applyFont="1" applyBorder="1" applyAlignment="1">
      <alignment horizontal="center"/>
    </xf>
    <xf numFmtId="165" fontId="29" fillId="0" borderId="3" xfId="0" applyNumberFormat="1" applyFont="1" applyBorder="1" applyAlignment="1">
      <alignment/>
    </xf>
    <xf numFmtId="164" fontId="30" fillId="0" borderId="3" xfId="0" applyFont="1" applyBorder="1" applyAlignment="1">
      <alignment horizontal="left" indent="2"/>
    </xf>
    <xf numFmtId="164" fontId="23" fillId="0" borderId="3" xfId="0" applyFont="1" applyBorder="1" applyAlignment="1">
      <alignment horizontal="center"/>
    </xf>
    <xf numFmtId="164" fontId="19" fillId="0" borderId="0" xfId="0" applyFont="1" applyBorder="1" applyAlignment="1">
      <alignment/>
    </xf>
    <xf numFmtId="165" fontId="29" fillId="0" borderId="3" xfId="0" applyNumberFormat="1" applyFont="1" applyBorder="1" applyAlignment="1">
      <alignment horizontal="center"/>
    </xf>
    <xf numFmtId="164" fontId="29" fillId="0" borderId="3" xfId="0" applyFont="1" applyBorder="1" applyAlignment="1">
      <alignment/>
    </xf>
    <xf numFmtId="164" fontId="29" fillId="0" borderId="4" xfId="0" applyFont="1" applyBorder="1" applyAlignment="1">
      <alignment horizontal="left" indent="2"/>
    </xf>
    <xf numFmtId="164" fontId="29" fillId="0" borderId="4" xfId="0" applyFont="1" applyBorder="1" applyAlignment="1">
      <alignment horizontal="center"/>
    </xf>
    <xf numFmtId="165" fontId="29" fillId="0" borderId="4" xfId="0" applyNumberFormat="1" applyFont="1" applyBorder="1" applyAlignment="1">
      <alignment/>
    </xf>
    <xf numFmtId="164" fontId="29" fillId="0" borderId="4" xfId="0" applyFont="1" applyBorder="1" applyAlignment="1">
      <alignment/>
    </xf>
    <xf numFmtId="164" fontId="29" fillId="0" borderId="0" xfId="38" applyFont="1" applyBorder="1">
      <alignment/>
      <protection/>
    </xf>
    <xf numFmtId="164" fontId="29" fillId="0" borderId="0" xfId="37" applyFont="1" applyBorder="1" applyAlignment="1">
      <alignment wrapText="1"/>
      <protection/>
    </xf>
    <xf numFmtId="164" fontId="32" fillId="0" borderId="0" xfId="0" applyFont="1" applyAlignment="1">
      <alignment/>
    </xf>
    <xf numFmtId="164" fontId="20" fillId="0" borderId="0" xfId="0" applyFont="1" applyBorder="1" applyAlignment="1">
      <alignment wrapText="1"/>
    </xf>
    <xf numFmtId="164" fontId="21" fillId="0" borderId="6" xfId="0" applyFont="1" applyBorder="1" applyAlignment="1">
      <alignment horizontal="center" vertical="center" wrapText="1"/>
    </xf>
    <xf numFmtId="164" fontId="21" fillId="0" borderId="7" xfId="0" applyFont="1" applyBorder="1" applyAlignment="1">
      <alignment horizontal="center" vertical="center"/>
    </xf>
    <xf numFmtId="164" fontId="33" fillId="0" borderId="5" xfId="0" applyFont="1" applyBorder="1" applyAlignment="1">
      <alignment horizontal="center" vertical="center" wrapText="1"/>
    </xf>
    <xf numFmtId="164" fontId="18" fillId="0" borderId="5" xfId="0" applyFont="1" applyBorder="1" applyAlignment="1">
      <alignment horizontal="center" vertical="center"/>
    </xf>
    <xf numFmtId="164" fontId="21" fillId="0" borderId="3" xfId="0" applyFont="1" applyBorder="1" applyAlignment="1">
      <alignment vertical="center" wrapText="1"/>
    </xf>
    <xf numFmtId="164" fontId="29" fillId="0" borderId="3" xfId="0" applyFont="1" applyBorder="1" applyAlignment="1">
      <alignment horizontal="center" vertical="center"/>
    </xf>
    <xf numFmtId="165" fontId="21" fillId="0" borderId="3" xfId="0" applyNumberFormat="1" applyFont="1" applyBorder="1" applyAlignment="1">
      <alignment vertical="center"/>
    </xf>
    <xf numFmtId="164" fontId="28" fillId="0" borderId="0" xfId="0" applyFont="1" applyBorder="1" applyAlignment="1">
      <alignment vertical="center"/>
    </xf>
    <xf numFmtId="164" fontId="29" fillId="0" borderId="3" xfId="0" applyFont="1" applyBorder="1" applyAlignment="1">
      <alignment horizontal="left" indent="1"/>
    </xf>
    <xf numFmtId="164" fontId="23" fillId="0" borderId="3" xfId="0" applyFont="1" applyBorder="1" applyAlignment="1">
      <alignment horizontal="left" indent="3"/>
    </xf>
    <xf numFmtId="165" fontId="23" fillId="0" borderId="3" xfId="0" applyNumberFormat="1" applyFont="1" applyBorder="1" applyAlignment="1">
      <alignment horizontal="center"/>
    </xf>
    <xf numFmtId="164" fontId="21" fillId="0" borderId="3" xfId="0" applyFont="1" applyBorder="1" applyAlignment="1">
      <alignment horizontal="left"/>
    </xf>
    <xf numFmtId="165" fontId="21" fillId="0" borderId="3" xfId="0" applyNumberFormat="1" applyFont="1" applyBorder="1" applyAlignment="1">
      <alignment horizontal="center"/>
    </xf>
    <xf numFmtId="164" fontId="21" fillId="0" borderId="3" xfId="0" applyFont="1" applyBorder="1" applyAlignment="1">
      <alignment horizontal="left" wrapText="1"/>
    </xf>
    <xf numFmtId="164" fontId="23" fillId="0" borderId="3" xfId="0" applyFont="1" applyBorder="1" applyAlignment="1">
      <alignment horizontal="left" wrapText="1" indent="1"/>
    </xf>
    <xf numFmtId="164" fontId="19" fillId="0" borderId="3" xfId="0" applyFont="1" applyBorder="1" applyAlignment="1">
      <alignment horizontal="center"/>
    </xf>
    <xf numFmtId="165" fontId="19" fillId="0" borderId="3" xfId="0" applyNumberFormat="1" applyFont="1" applyBorder="1" applyAlignment="1">
      <alignment/>
    </xf>
    <xf numFmtId="164" fontId="18" fillId="0" borderId="3" xfId="0" applyFont="1" applyBorder="1" applyAlignment="1">
      <alignment/>
    </xf>
    <xf numFmtId="164" fontId="18" fillId="0" borderId="3" xfId="0" applyFont="1" applyBorder="1" applyAlignment="1">
      <alignment horizontal="center"/>
    </xf>
    <xf numFmtId="165" fontId="18" fillId="0" borderId="3" xfId="0" applyNumberFormat="1" applyFont="1" applyBorder="1" applyAlignment="1">
      <alignment/>
    </xf>
    <xf numFmtId="164" fontId="19" fillId="0" borderId="3" xfId="0" applyFont="1" applyBorder="1" applyAlignment="1">
      <alignment horizontal="left" indent="1"/>
    </xf>
    <xf numFmtId="164" fontId="19" fillId="0" borderId="3" xfId="0" applyFont="1" applyBorder="1" applyAlignment="1">
      <alignment horizontal="left" indent="2"/>
    </xf>
    <xf numFmtId="165" fontId="18" fillId="0" borderId="3" xfId="0" applyNumberFormat="1" applyFont="1" applyBorder="1" applyAlignment="1">
      <alignment horizontal="center"/>
    </xf>
    <xf numFmtId="164" fontId="19" fillId="0" borderId="3" xfId="0" applyFont="1" applyBorder="1" applyAlignment="1">
      <alignment horizontal="left" indent="3"/>
    </xf>
    <xf numFmtId="165" fontId="19" fillId="0" borderId="3" xfId="0" applyNumberFormat="1" applyFont="1" applyBorder="1" applyAlignment="1">
      <alignment horizontal="center"/>
    </xf>
    <xf numFmtId="164" fontId="19" fillId="0" borderId="4" xfId="0" applyFont="1" applyBorder="1" applyAlignment="1">
      <alignment horizontal="left" indent="3"/>
    </xf>
    <xf numFmtId="164" fontId="19" fillId="0" borderId="4" xfId="0" applyFont="1" applyBorder="1" applyAlignment="1">
      <alignment horizontal="center"/>
    </xf>
    <xf numFmtId="165" fontId="19" fillId="0" borderId="4" xfId="0" applyNumberFormat="1" applyFont="1" applyBorder="1" applyAlignment="1">
      <alignment horizontal="center"/>
    </xf>
    <xf numFmtId="165" fontId="19" fillId="0" borderId="4" xfId="0" applyNumberFormat="1" applyFont="1" applyBorder="1" applyAlignment="1">
      <alignment/>
    </xf>
    <xf numFmtId="165" fontId="14" fillId="0" borderId="0" xfId="0" applyNumberFormat="1" applyFont="1" applyBorder="1" applyAlignment="1">
      <alignment/>
    </xf>
    <xf numFmtId="164" fontId="29" fillId="0" borderId="0" xfId="39" applyFont="1">
      <alignment/>
      <protection/>
    </xf>
    <xf numFmtId="164" fontId="0" fillId="0" borderId="0" xfId="0" applyAlignment="1">
      <alignment/>
    </xf>
    <xf numFmtId="164" fontId="29" fillId="0" borderId="0" xfId="39" applyFont="1" applyBorder="1" applyAlignment="1">
      <alignment wrapText="1"/>
      <protection/>
    </xf>
    <xf numFmtId="164" fontId="29" fillId="0" borderId="3" xfId="0" applyFont="1" applyBorder="1" applyAlignment="1">
      <alignment vertical="center" wrapText="1"/>
    </xf>
    <xf numFmtId="165" fontId="14" fillId="0" borderId="3" xfId="0" applyNumberFormat="1" applyFont="1" applyBorder="1" applyAlignment="1">
      <alignment vertical="center"/>
    </xf>
    <xf numFmtId="164" fontId="14" fillId="0" borderId="0" xfId="0" applyFont="1" applyBorder="1" applyAlignment="1">
      <alignment vertical="center"/>
    </xf>
    <xf numFmtId="165" fontId="14" fillId="0" borderId="3" xfId="0" applyNumberFormat="1" applyFont="1" applyBorder="1" applyAlignment="1">
      <alignment horizontal="right" vertical="center"/>
    </xf>
    <xf numFmtId="168" fontId="14" fillId="0" borderId="3" xfId="0" applyNumberFormat="1" applyFont="1" applyBorder="1" applyAlignment="1">
      <alignment vertical="center"/>
    </xf>
    <xf numFmtId="164" fontId="29" fillId="0" borderId="3" xfId="0" applyFont="1" applyBorder="1" applyAlignment="1">
      <alignment horizontal="left" vertical="center" wrapText="1"/>
    </xf>
    <xf numFmtId="165" fontId="29" fillId="0" borderId="3" xfId="0" applyNumberFormat="1" applyFont="1" applyBorder="1" applyAlignment="1">
      <alignment vertical="center"/>
    </xf>
    <xf numFmtId="164" fontId="29" fillId="0" borderId="4" xfId="0" applyFont="1" applyBorder="1" applyAlignment="1">
      <alignment vertical="center" wrapText="1"/>
    </xf>
    <xf numFmtId="164" fontId="14" fillId="0" borderId="4" xfId="0" applyFont="1" applyBorder="1" applyAlignment="1">
      <alignment horizontal="left" vertical="center" wrapText="1"/>
    </xf>
    <xf numFmtId="165" fontId="29" fillId="0" borderId="4" xfId="0" applyNumberFormat="1" applyFont="1" applyBorder="1" applyAlignment="1">
      <alignment vertical="center"/>
    </xf>
  </cellXfs>
  <cellStyles count="26">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Normal_ind 1-2 march2008" xfId="37"/>
    <cellStyle name="Normal_TAB-1.2" xfId="38"/>
    <cellStyle name="Normal_TMUTAB2.2"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workbookViewId="0" topLeftCell="A1">
      <selection activeCell="A1" sqref="A1"/>
    </sheetView>
  </sheetViews>
  <sheetFormatPr defaultColWidth="8.00390625" defaultRowHeight="15"/>
  <cols>
    <col min="1" max="1" width="86.28125" style="1" customWidth="1"/>
    <col min="2" max="16384" width="9.140625" style="1" customWidth="1"/>
  </cols>
  <sheetData>
    <row r="1" ht="12.75" customHeight="1"/>
    <row r="2" ht="30" customHeight="1">
      <c r="A2" s="2" t="s">
        <v>0</v>
      </c>
    </row>
    <row r="3" ht="30" customHeight="1">
      <c r="A3" s="2" t="s">
        <v>1</v>
      </c>
    </row>
    <row r="4" ht="30" customHeight="1">
      <c r="A4" s="3" t="s">
        <v>2</v>
      </c>
    </row>
    <row r="5" ht="30" customHeight="1">
      <c r="A5" s="3" t="s">
        <v>3</v>
      </c>
    </row>
    <row r="6" ht="39.75" customHeight="1">
      <c r="A6" s="4" t="s">
        <v>4</v>
      </c>
    </row>
    <row r="7" ht="30" customHeight="1">
      <c r="A7" s="5" t="s">
        <v>5</v>
      </c>
    </row>
    <row r="8" ht="24.75" customHeight="1"/>
    <row r="9" ht="24.75" customHeight="1"/>
    <row r="10" ht="24.75" customHeight="1"/>
    <row r="11" ht="24.75" customHeight="1"/>
    <row r="12" ht="24.75" customHeight="1"/>
  </sheetData>
  <sheetProtection selectLockedCells="1" selectUnlockedCells="1"/>
  <hyperlinks>
    <hyperlink ref="A4" location="'T1-Length &amp; density of roads'!A1" display="Table 1 - Length &amp; density of road network, Island of Mauritius, 1980 to 2016"/>
    <hyperlink ref="A5" location="'T2-Vehicles registered'!A1" display="Table 2 - Vehicles registered by type as at end of year - Island of Mauritius, 1980 to 2016"/>
    <hyperlink ref="A6" location="'T3-Road traffic accidents'!A1" display="Table 3 - Road traffic accidents, vehicles involved and casualties by type and class of road users - Island of Mauritius, 1980 to 2016"/>
    <hyperlink ref="A7" location="T4-Rates!A1" display="Table 4 - Rates (accident, fatality &amp; casualty) - Island of Mauritius, 1980 to 2016"/>
  </hyperlinks>
  <printOptions/>
  <pageMargins left="0.7083333333333334" right="0.7083333333333334" top="0.7479166666666667" bottom="0.747916666666666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1" sqref="A1"/>
    </sheetView>
  </sheetViews>
  <sheetFormatPr defaultColWidth="8.00390625" defaultRowHeight="15"/>
  <cols>
    <col min="1" max="1" width="17.00390625" style="1" customWidth="1"/>
    <col min="2" max="2" width="111.421875" style="1" customWidth="1"/>
    <col min="3" max="16384" width="9.140625" style="1" customWidth="1"/>
  </cols>
  <sheetData>
    <row r="1" ht="19.5" customHeight="1">
      <c r="A1" s="5" t="s">
        <v>6</v>
      </c>
    </row>
    <row r="2" spans="1:2" ht="25.5" customHeight="1">
      <c r="A2" s="5"/>
      <c r="B2" s="6" t="s">
        <v>7</v>
      </c>
    </row>
    <row r="3" spans="1:2" ht="18.75" customHeight="1">
      <c r="A3" s="7"/>
      <c r="B3" s="6" t="s">
        <v>8</v>
      </c>
    </row>
    <row r="4" spans="1:2" ht="69.75" customHeight="1">
      <c r="A4" s="8" t="s">
        <v>9</v>
      </c>
      <c r="B4" s="9" t="s">
        <v>10</v>
      </c>
    </row>
    <row r="5" spans="1:2" ht="47.25" customHeight="1">
      <c r="A5" s="10" t="s">
        <v>11</v>
      </c>
      <c r="B5" s="11" t="s">
        <v>12</v>
      </c>
    </row>
    <row r="6" spans="1:2" ht="72" customHeight="1">
      <c r="A6" s="12" t="s">
        <v>11</v>
      </c>
      <c r="B6" s="13" t="s">
        <v>13</v>
      </c>
    </row>
    <row r="7" spans="1:2" ht="45.75" customHeight="1">
      <c r="A7" s="12"/>
      <c r="B7" s="14" t="s">
        <v>14</v>
      </c>
    </row>
    <row r="8" spans="1:2" ht="41.25" customHeight="1">
      <c r="A8" s="12"/>
      <c r="B8" s="14" t="s">
        <v>15</v>
      </c>
    </row>
    <row r="9" spans="1:2" ht="25.5" customHeight="1">
      <c r="A9" s="12"/>
      <c r="B9" s="14" t="s">
        <v>16</v>
      </c>
    </row>
    <row r="10" spans="1:2" ht="36" customHeight="1">
      <c r="A10" s="12"/>
      <c r="B10" s="14" t="s">
        <v>17</v>
      </c>
    </row>
    <row r="11" spans="1:2" ht="76.5" customHeight="1">
      <c r="A11" s="12"/>
      <c r="B11" s="15" t="s">
        <v>18</v>
      </c>
    </row>
    <row r="12" spans="1:2" ht="57" customHeight="1">
      <c r="A12" s="12"/>
      <c r="B12" s="15" t="s">
        <v>19</v>
      </c>
    </row>
    <row r="13" spans="1:2" ht="57" customHeight="1">
      <c r="A13" s="12"/>
      <c r="B13" s="14" t="s">
        <v>20</v>
      </c>
    </row>
    <row r="14" spans="1:2" ht="28.5" customHeight="1">
      <c r="A14" s="12"/>
      <c r="B14" s="14" t="s">
        <v>21</v>
      </c>
    </row>
    <row r="15" spans="1:2" ht="24" customHeight="1">
      <c r="A15" s="12"/>
      <c r="B15" s="14" t="s">
        <v>22</v>
      </c>
    </row>
    <row r="16" spans="1:2" ht="41.25" customHeight="1">
      <c r="A16" s="12"/>
      <c r="B16" s="13" t="s">
        <v>23</v>
      </c>
    </row>
    <row r="17" spans="1:2" ht="21.75" customHeight="1">
      <c r="A17" s="12"/>
      <c r="B17" s="14" t="s">
        <v>24</v>
      </c>
    </row>
    <row r="18" spans="1:2" ht="33.75" customHeight="1">
      <c r="A18" s="12"/>
      <c r="B18" s="14" t="s">
        <v>25</v>
      </c>
    </row>
    <row r="19" spans="1:2" ht="177" customHeight="1">
      <c r="A19" s="16" t="s">
        <v>11</v>
      </c>
      <c r="B19" s="17" t="s">
        <v>26</v>
      </c>
    </row>
    <row r="20" spans="1:2" ht="48.75" customHeight="1">
      <c r="A20" s="18" t="s">
        <v>27</v>
      </c>
      <c r="B20" s="19" t="s">
        <v>28</v>
      </c>
    </row>
    <row r="21" spans="1:2" ht="42" customHeight="1">
      <c r="A21" s="20" t="s">
        <v>29</v>
      </c>
      <c r="B21" s="19" t="s">
        <v>30</v>
      </c>
    </row>
  </sheetData>
  <sheetProtection selectLockedCells="1" selectUnlockedCells="1"/>
  <hyperlinks>
    <hyperlink ref="A1" location="'Table of Contents'!A1" display="Back to Table of Contents"/>
  </hyperlinks>
  <printOptions/>
  <pageMargins left="0.43333333333333335" right="0.43333333333333335" top="0.5118055555555555" bottom="0.511805555555555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M14"/>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00390625" defaultRowHeight="15"/>
  <cols>
    <col min="1" max="1" width="24.00390625" style="1" customWidth="1"/>
    <col min="2" max="2" width="7.8515625" style="1" customWidth="1"/>
    <col min="3" max="16384" width="9.140625" style="1" customWidth="1"/>
  </cols>
  <sheetData>
    <row r="1" ht="15" customHeight="1">
      <c r="A1" s="5" t="s">
        <v>6</v>
      </c>
    </row>
    <row r="2" spans="3:7" s="21" customFormat="1" ht="15.75" customHeight="1">
      <c r="C2" s="22" t="s">
        <v>2</v>
      </c>
      <c r="D2" s="22"/>
      <c r="E2" s="22"/>
      <c r="F2" s="22"/>
      <c r="G2" s="22"/>
    </row>
    <row r="3" spans="1:2" s="21" customFormat="1" ht="6.75" customHeight="1">
      <c r="A3" s="22"/>
      <c r="B3" s="22"/>
    </row>
    <row r="4" spans="1:39" s="25" customFormat="1" ht="18.75" customHeight="1">
      <c r="A4" s="23" t="s">
        <v>31</v>
      </c>
      <c r="B4" s="23" t="s">
        <v>32</v>
      </c>
      <c r="C4" s="23" t="s">
        <v>33</v>
      </c>
      <c r="D4" s="23"/>
      <c r="E4" s="23"/>
      <c r="F4" s="23"/>
      <c r="G4" s="23"/>
      <c r="H4" s="23"/>
      <c r="I4" s="23"/>
      <c r="J4" s="23"/>
      <c r="K4" s="23"/>
      <c r="L4" s="23"/>
      <c r="M4" s="23"/>
      <c r="N4" s="23"/>
      <c r="O4" s="23" t="s">
        <v>33</v>
      </c>
      <c r="P4" s="23"/>
      <c r="Q4" s="23"/>
      <c r="R4" s="23"/>
      <c r="S4" s="23"/>
      <c r="T4" s="23"/>
      <c r="U4" s="23"/>
      <c r="V4" s="23"/>
      <c r="W4" s="23"/>
      <c r="X4" s="23"/>
      <c r="Y4" s="23"/>
      <c r="Z4" s="23"/>
      <c r="AA4" s="23" t="s">
        <v>33</v>
      </c>
      <c r="AB4" s="23"/>
      <c r="AC4" s="23"/>
      <c r="AD4" s="23"/>
      <c r="AE4" s="23"/>
      <c r="AF4" s="23"/>
      <c r="AG4" s="23"/>
      <c r="AH4" s="23"/>
      <c r="AI4" s="23"/>
      <c r="AJ4" s="23"/>
      <c r="AK4" s="23"/>
      <c r="AL4" s="23"/>
      <c r="AM4" s="24" t="s">
        <v>33</v>
      </c>
    </row>
    <row r="5" spans="1:39" s="25" customFormat="1" ht="20.25" customHeight="1">
      <c r="A5" s="23"/>
      <c r="B5" s="23"/>
      <c r="C5" s="26">
        <v>1980</v>
      </c>
      <c r="D5" s="26">
        <v>1981</v>
      </c>
      <c r="E5" s="26">
        <v>1982</v>
      </c>
      <c r="F5" s="26">
        <v>1983</v>
      </c>
      <c r="G5" s="26">
        <v>1984</v>
      </c>
      <c r="H5" s="26">
        <v>1985</v>
      </c>
      <c r="I5" s="26">
        <v>1986</v>
      </c>
      <c r="J5" s="26">
        <v>1987</v>
      </c>
      <c r="K5" s="26">
        <v>1988</v>
      </c>
      <c r="L5" s="26">
        <v>1989</v>
      </c>
      <c r="M5" s="26">
        <v>1990</v>
      </c>
      <c r="N5" s="26">
        <v>1991</v>
      </c>
      <c r="O5" s="26">
        <v>1992</v>
      </c>
      <c r="P5" s="26">
        <v>1993</v>
      </c>
      <c r="Q5" s="26">
        <v>1994</v>
      </c>
      <c r="R5" s="26">
        <v>1995</v>
      </c>
      <c r="S5" s="26">
        <v>1996</v>
      </c>
      <c r="T5" s="26">
        <v>1997</v>
      </c>
      <c r="U5" s="26">
        <v>1998</v>
      </c>
      <c r="V5" s="26">
        <v>1999</v>
      </c>
      <c r="W5" s="26">
        <v>2000</v>
      </c>
      <c r="X5" s="26">
        <v>2001</v>
      </c>
      <c r="Y5" s="26">
        <v>2002</v>
      </c>
      <c r="Z5" s="26">
        <v>2003</v>
      </c>
      <c r="AA5" s="26">
        <v>2004</v>
      </c>
      <c r="AB5" s="26">
        <v>2005</v>
      </c>
      <c r="AC5" s="26">
        <v>2006</v>
      </c>
      <c r="AD5" s="26">
        <v>2007</v>
      </c>
      <c r="AE5" s="26">
        <v>2008</v>
      </c>
      <c r="AF5" s="26">
        <v>2009</v>
      </c>
      <c r="AG5" s="26">
        <v>2010</v>
      </c>
      <c r="AH5" s="26">
        <v>2011</v>
      </c>
      <c r="AI5" s="26">
        <v>2012</v>
      </c>
      <c r="AJ5" s="26">
        <v>2013</v>
      </c>
      <c r="AK5" s="26">
        <v>2014</v>
      </c>
      <c r="AL5" s="26">
        <v>2015</v>
      </c>
      <c r="AM5" s="26">
        <v>2016</v>
      </c>
    </row>
    <row r="6" spans="1:39" s="21" customFormat="1" ht="45" customHeight="1">
      <c r="A6" s="27" t="s">
        <v>34</v>
      </c>
      <c r="B6" s="28" t="s">
        <v>35</v>
      </c>
      <c r="C6" s="29">
        <v>1775</v>
      </c>
      <c r="D6" s="29">
        <v>1782</v>
      </c>
      <c r="E6" s="29">
        <v>1781</v>
      </c>
      <c r="F6" s="29">
        <v>1781</v>
      </c>
      <c r="G6" s="29">
        <v>1781</v>
      </c>
      <c r="H6" s="29">
        <v>1783</v>
      </c>
      <c r="I6" s="29">
        <v>1783</v>
      </c>
      <c r="J6" s="29">
        <v>1783</v>
      </c>
      <c r="K6" s="29">
        <v>1801</v>
      </c>
      <c r="L6" s="29">
        <v>1801</v>
      </c>
      <c r="M6" s="29">
        <v>1801</v>
      </c>
      <c r="N6" s="29">
        <v>1831</v>
      </c>
      <c r="O6" s="29">
        <v>1831</v>
      </c>
      <c r="P6" s="29">
        <v>1881</v>
      </c>
      <c r="Q6" s="29">
        <v>1897</v>
      </c>
      <c r="R6" s="29">
        <v>1899</v>
      </c>
      <c r="S6" s="29">
        <v>1905</v>
      </c>
      <c r="T6" s="29">
        <v>1905</v>
      </c>
      <c r="U6" s="29">
        <v>1910</v>
      </c>
      <c r="V6" s="29">
        <v>1910</v>
      </c>
      <c r="W6" s="29">
        <v>1926</v>
      </c>
      <c r="X6" s="29">
        <v>2000</v>
      </c>
      <c r="Y6" s="29">
        <v>2000</v>
      </c>
      <c r="Z6" s="29">
        <v>2015</v>
      </c>
      <c r="AA6" s="29">
        <v>2020</v>
      </c>
      <c r="AB6" s="29">
        <v>2020</v>
      </c>
      <c r="AC6" s="29">
        <v>2021</v>
      </c>
      <c r="AD6" s="29">
        <v>2028</v>
      </c>
      <c r="AE6" s="29">
        <v>2028</v>
      </c>
      <c r="AF6" s="29">
        <v>2066</v>
      </c>
      <c r="AG6" s="29">
        <v>2080</v>
      </c>
      <c r="AH6" s="29">
        <v>2112</v>
      </c>
      <c r="AI6" s="29">
        <v>2170</v>
      </c>
      <c r="AJ6" s="29">
        <v>2275</v>
      </c>
      <c r="AK6" s="29">
        <v>2356</v>
      </c>
      <c r="AL6" s="29">
        <v>2428</v>
      </c>
      <c r="AM6" s="29">
        <v>2502</v>
      </c>
    </row>
    <row r="7" spans="1:39" s="21" customFormat="1" ht="39.75" customHeight="1">
      <c r="A7" s="30" t="s">
        <v>36</v>
      </c>
      <c r="B7" s="31" t="s">
        <v>35</v>
      </c>
      <c r="C7" s="32">
        <v>15</v>
      </c>
      <c r="D7" s="32">
        <v>22</v>
      </c>
      <c r="E7" s="32">
        <v>27</v>
      </c>
      <c r="F7" s="32">
        <v>27</v>
      </c>
      <c r="G7" s="32">
        <v>27</v>
      </c>
      <c r="H7" s="32">
        <v>27</v>
      </c>
      <c r="I7" s="32">
        <v>27</v>
      </c>
      <c r="J7" s="32">
        <v>27</v>
      </c>
      <c r="K7" s="32">
        <v>29</v>
      </c>
      <c r="L7" s="32">
        <v>29</v>
      </c>
      <c r="M7" s="32">
        <v>29</v>
      </c>
      <c r="N7" s="32">
        <v>29</v>
      </c>
      <c r="O7" s="32">
        <v>29</v>
      </c>
      <c r="P7" s="32">
        <v>29</v>
      </c>
      <c r="Q7" s="32">
        <v>29</v>
      </c>
      <c r="R7" s="32">
        <v>31</v>
      </c>
      <c r="S7" s="32">
        <v>31</v>
      </c>
      <c r="T7" s="32">
        <v>31</v>
      </c>
      <c r="U7" s="32">
        <v>36</v>
      </c>
      <c r="V7" s="32">
        <v>36</v>
      </c>
      <c r="W7" s="32">
        <v>44</v>
      </c>
      <c r="X7" s="32">
        <v>60</v>
      </c>
      <c r="Y7" s="32">
        <v>60</v>
      </c>
      <c r="Z7" s="32">
        <v>75</v>
      </c>
      <c r="AA7" s="32">
        <v>75</v>
      </c>
      <c r="AB7" s="32">
        <v>75</v>
      </c>
      <c r="AC7" s="32">
        <v>75</v>
      </c>
      <c r="AD7" s="32">
        <v>75</v>
      </c>
      <c r="AE7" s="32">
        <v>75</v>
      </c>
      <c r="AF7" s="32">
        <v>75</v>
      </c>
      <c r="AG7" s="32">
        <v>75</v>
      </c>
      <c r="AH7" s="32">
        <v>82</v>
      </c>
      <c r="AI7" s="32">
        <v>86</v>
      </c>
      <c r="AJ7" s="32">
        <v>99</v>
      </c>
      <c r="AK7" s="32">
        <v>99</v>
      </c>
      <c r="AL7" s="32">
        <v>99</v>
      </c>
      <c r="AM7" s="32">
        <v>100</v>
      </c>
    </row>
    <row r="8" spans="1:39" s="21" customFormat="1" ht="39.75" customHeight="1">
      <c r="A8" s="30" t="s">
        <v>37</v>
      </c>
      <c r="B8" s="31" t="s">
        <v>35</v>
      </c>
      <c r="C8" s="32">
        <v>837</v>
      </c>
      <c r="D8" s="32">
        <v>837</v>
      </c>
      <c r="E8" s="32">
        <v>837</v>
      </c>
      <c r="F8" s="32">
        <v>838</v>
      </c>
      <c r="G8" s="32">
        <v>838</v>
      </c>
      <c r="H8" s="32">
        <v>840</v>
      </c>
      <c r="I8" s="32">
        <v>840</v>
      </c>
      <c r="J8" s="32">
        <v>840</v>
      </c>
      <c r="K8" s="32">
        <v>856</v>
      </c>
      <c r="L8" s="32">
        <v>856</v>
      </c>
      <c r="M8" s="32">
        <v>856</v>
      </c>
      <c r="N8" s="32">
        <v>886</v>
      </c>
      <c r="O8" s="32">
        <v>886</v>
      </c>
      <c r="P8" s="32">
        <v>886</v>
      </c>
      <c r="Q8" s="32">
        <v>902</v>
      </c>
      <c r="R8" s="32">
        <v>902</v>
      </c>
      <c r="S8" s="32">
        <v>902</v>
      </c>
      <c r="T8" s="32">
        <v>902</v>
      </c>
      <c r="U8" s="32">
        <v>902</v>
      </c>
      <c r="V8" s="32">
        <v>902</v>
      </c>
      <c r="W8" s="32">
        <v>910</v>
      </c>
      <c r="X8" s="32">
        <v>950</v>
      </c>
      <c r="Y8" s="32">
        <v>950</v>
      </c>
      <c r="Z8" s="32">
        <v>950</v>
      </c>
      <c r="AA8" s="32">
        <v>955</v>
      </c>
      <c r="AB8" s="32">
        <v>955</v>
      </c>
      <c r="AC8" s="32">
        <v>955</v>
      </c>
      <c r="AD8" s="32">
        <v>962</v>
      </c>
      <c r="AE8" s="32">
        <v>962</v>
      </c>
      <c r="AF8" s="32">
        <v>1000</v>
      </c>
      <c r="AG8" s="32">
        <v>1014</v>
      </c>
      <c r="AH8" s="32">
        <v>1035</v>
      </c>
      <c r="AI8" s="32">
        <v>1068</v>
      </c>
      <c r="AJ8" s="32">
        <v>1131</v>
      </c>
      <c r="AK8" s="32">
        <v>1131</v>
      </c>
      <c r="AL8" s="32">
        <v>1131</v>
      </c>
      <c r="AM8" s="32">
        <v>1137</v>
      </c>
    </row>
    <row r="9" spans="1:39" s="21" customFormat="1" ht="39.75" customHeight="1">
      <c r="A9" s="30" t="s">
        <v>38</v>
      </c>
      <c r="B9" s="31" t="s">
        <v>35</v>
      </c>
      <c r="C9" s="32">
        <v>578</v>
      </c>
      <c r="D9" s="32">
        <v>578</v>
      </c>
      <c r="E9" s="32">
        <v>578</v>
      </c>
      <c r="F9" s="32">
        <v>577</v>
      </c>
      <c r="G9" s="32">
        <v>577</v>
      </c>
      <c r="H9" s="32">
        <v>577</v>
      </c>
      <c r="I9" s="32">
        <v>577</v>
      </c>
      <c r="J9" s="32">
        <v>577</v>
      </c>
      <c r="K9" s="32">
        <v>577</v>
      </c>
      <c r="L9" s="32">
        <v>577</v>
      </c>
      <c r="M9" s="32">
        <v>577</v>
      </c>
      <c r="N9" s="32">
        <v>577</v>
      </c>
      <c r="O9" s="32">
        <v>577</v>
      </c>
      <c r="P9" s="32">
        <v>582</v>
      </c>
      <c r="Q9" s="32">
        <v>582</v>
      </c>
      <c r="R9" s="32">
        <v>582</v>
      </c>
      <c r="S9" s="32">
        <v>582</v>
      </c>
      <c r="T9" s="32">
        <v>582</v>
      </c>
      <c r="U9" s="32">
        <v>582</v>
      </c>
      <c r="V9" s="32">
        <v>582</v>
      </c>
      <c r="W9" s="32">
        <v>582</v>
      </c>
      <c r="X9" s="32">
        <v>592</v>
      </c>
      <c r="Y9" s="32">
        <v>592</v>
      </c>
      <c r="Z9" s="32">
        <v>592</v>
      </c>
      <c r="AA9" s="32">
        <v>592</v>
      </c>
      <c r="AB9" s="32">
        <v>592</v>
      </c>
      <c r="AC9" s="32">
        <v>593</v>
      </c>
      <c r="AD9" s="32">
        <v>593</v>
      </c>
      <c r="AE9" s="32">
        <v>593</v>
      </c>
      <c r="AF9" s="32">
        <v>593</v>
      </c>
      <c r="AG9" s="32">
        <v>593</v>
      </c>
      <c r="AH9" s="32">
        <v>595</v>
      </c>
      <c r="AI9" s="32">
        <v>608</v>
      </c>
      <c r="AJ9" s="32">
        <v>625</v>
      </c>
      <c r="AK9" s="32">
        <v>673</v>
      </c>
      <c r="AL9" s="32">
        <v>716</v>
      </c>
      <c r="AM9" s="32">
        <v>756</v>
      </c>
    </row>
    <row r="10" spans="1:39" s="21" customFormat="1" ht="39.75" customHeight="1">
      <c r="A10" s="30" t="s">
        <v>39</v>
      </c>
      <c r="B10" s="31" t="s">
        <v>35</v>
      </c>
      <c r="C10" s="32">
        <v>345</v>
      </c>
      <c r="D10" s="32">
        <v>345</v>
      </c>
      <c r="E10" s="32">
        <v>339</v>
      </c>
      <c r="F10" s="32">
        <v>339</v>
      </c>
      <c r="G10" s="32">
        <v>339</v>
      </c>
      <c r="H10" s="32">
        <v>339</v>
      </c>
      <c r="I10" s="32">
        <v>339</v>
      </c>
      <c r="J10" s="32">
        <v>339</v>
      </c>
      <c r="K10" s="32">
        <v>339</v>
      </c>
      <c r="L10" s="32">
        <v>339</v>
      </c>
      <c r="M10" s="32">
        <v>339</v>
      </c>
      <c r="N10" s="32">
        <v>339</v>
      </c>
      <c r="O10" s="32">
        <v>339</v>
      </c>
      <c r="P10" s="32">
        <v>384</v>
      </c>
      <c r="Q10" s="32">
        <v>384</v>
      </c>
      <c r="R10" s="32">
        <v>384</v>
      </c>
      <c r="S10" s="32">
        <v>390</v>
      </c>
      <c r="T10" s="32">
        <v>390</v>
      </c>
      <c r="U10" s="32">
        <v>390</v>
      </c>
      <c r="V10" s="32">
        <v>390</v>
      </c>
      <c r="W10" s="32">
        <v>390</v>
      </c>
      <c r="X10" s="32">
        <v>398</v>
      </c>
      <c r="Y10" s="32">
        <v>398</v>
      </c>
      <c r="Z10" s="32">
        <v>398</v>
      </c>
      <c r="AA10" s="32">
        <v>398</v>
      </c>
      <c r="AB10" s="32">
        <v>398</v>
      </c>
      <c r="AC10" s="32">
        <v>398</v>
      </c>
      <c r="AD10" s="32">
        <v>398</v>
      </c>
      <c r="AE10" s="32">
        <v>398</v>
      </c>
      <c r="AF10" s="32">
        <v>398</v>
      </c>
      <c r="AG10" s="32">
        <v>398</v>
      </c>
      <c r="AH10" s="32">
        <v>400</v>
      </c>
      <c r="AI10" s="32">
        <v>408</v>
      </c>
      <c r="AJ10" s="32">
        <v>420</v>
      </c>
      <c r="AK10" s="32">
        <v>453</v>
      </c>
      <c r="AL10" s="32">
        <v>482</v>
      </c>
      <c r="AM10" s="32">
        <v>509</v>
      </c>
    </row>
    <row r="11" spans="1:39" s="34" customFormat="1" ht="45" customHeight="1">
      <c r="A11" s="27" t="s">
        <v>40</v>
      </c>
      <c r="B11" s="28" t="s">
        <v>41</v>
      </c>
      <c r="C11" s="33">
        <v>39</v>
      </c>
      <c r="D11" s="33">
        <v>39</v>
      </c>
      <c r="E11" s="33">
        <v>40</v>
      </c>
      <c r="F11" s="33">
        <v>41</v>
      </c>
      <c r="G11" s="33">
        <v>42</v>
      </c>
      <c r="H11" s="33">
        <v>42</v>
      </c>
      <c r="I11" s="33">
        <v>44</v>
      </c>
      <c r="J11" s="33">
        <v>48</v>
      </c>
      <c r="K11" s="33">
        <v>53</v>
      </c>
      <c r="L11" s="33">
        <v>60</v>
      </c>
      <c r="M11" s="33">
        <v>69</v>
      </c>
      <c r="N11" s="33">
        <v>77</v>
      </c>
      <c r="O11" s="33">
        <v>85</v>
      </c>
      <c r="P11" s="33">
        <v>89</v>
      </c>
      <c r="Q11" s="33">
        <v>95</v>
      </c>
      <c r="R11" s="33">
        <v>101</v>
      </c>
      <c r="S11" s="33">
        <v>105</v>
      </c>
      <c r="T11" s="33">
        <v>111</v>
      </c>
      <c r="U11" s="33">
        <v>114</v>
      </c>
      <c r="V11" s="33">
        <v>122</v>
      </c>
      <c r="W11" s="33">
        <v>127</v>
      </c>
      <c r="X11" s="33">
        <v>128</v>
      </c>
      <c r="Y11" s="33">
        <v>133</v>
      </c>
      <c r="Z11" s="33">
        <v>137</v>
      </c>
      <c r="AA11" s="33">
        <v>144</v>
      </c>
      <c r="AB11" s="33">
        <v>151</v>
      </c>
      <c r="AC11" s="33">
        <v>158</v>
      </c>
      <c r="AD11" s="33">
        <v>165</v>
      </c>
      <c r="AE11" s="33">
        <v>173</v>
      </c>
      <c r="AF11" s="33">
        <v>177</v>
      </c>
      <c r="AG11" s="33">
        <v>185</v>
      </c>
      <c r="AH11" s="33">
        <v>190</v>
      </c>
      <c r="AI11" s="33">
        <v>194</v>
      </c>
      <c r="AJ11" s="33">
        <v>195</v>
      </c>
      <c r="AK11" s="33">
        <v>197</v>
      </c>
      <c r="AL11" s="33">
        <v>200</v>
      </c>
      <c r="AM11" s="33">
        <v>203</v>
      </c>
    </row>
    <row r="12" spans="1:39" s="34" customFormat="1" ht="54.75" customHeight="1">
      <c r="A12" s="35" t="s">
        <v>42</v>
      </c>
      <c r="B12" s="36" t="s">
        <v>43</v>
      </c>
      <c r="C12" s="37">
        <v>0.95</v>
      </c>
      <c r="D12" s="37">
        <v>0.96</v>
      </c>
      <c r="E12" s="37">
        <v>0.95</v>
      </c>
      <c r="F12" s="37">
        <v>0.95</v>
      </c>
      <c r="G12" s="37">
        <v>0.95</v>
      </c>
      <c r="H12" s="37">
        <v>0.96</v>
      </c>
      <c r="I12" s="37">
        <v>0.96</v>
      </c>
      <c r="J12" s="37">
        <v>0.96</v>
      </c>
      <c r="K12" s="37">
        <v>0.97</v>
      </c>
      <c r="L12" s="37">
        <v>0.97</v>
      </c>
      <c r="M12" s="37">
        <v>0.97</v>
      </c>
      <c r="N12" s="37">
        <v>0.98</v>
      </c>
      <c r="O12" s="37">
        <v>0.98</v>
      </c>
      <c r="P12" s="37">
        <v>1.01</v>
      </c>
      <c r="Q12" s="37">
        <v>1.02</v>
      </c>
      <c r="R12" s="37">
        <v>1.02</v>
      </c>
      <c r="S12" s="37">
        <v>1.02</v>
      </c>
      <c r="T12" s="37">
        <v>1.02</v>
      </c>
      <c r="U12" s="37">
        <v>1.02</v>
      </c>
      <c r="V12" s="37">
        <v>1.02</v>
      </c>
      <c r="W12" s="37">
        <v>1.03</v>
      </c>
      <c r="X12" s="37">
        <v>1.07</v>
      </c>
      <c r="Y12" s="37">
        <v>1.07</v>
      </c>
      <c r="Z12" s="37">
        <v>1.08</v>
      </c>
      <c r="AA12" s="37">
        <v>1.08</v>
      </c>
      <c r="AB12" s="37">
        <v>1.08</v>
      </c>
      <c r="AC12" s="37">
        <v>1.08</v>
      </c>
      <c r="AD12" s="37">
        <v>1.09</v>
      </c>
      <c r="AE12" s="37">
        <v>1.09</v>
      </c>
      <c r="AF12" s="37">
        <v>1.11</v>
      </c>
      <c r="AG12" s="37">
        <v>1.12</v>
      </c>
      <c r="AH12" s="37">
        <v>1.13</v>
      </c>
      <c r="AI12" s="37">
        <v>1.16</v>
      </c>
      <c r="AJ12" s="37">
        <v>1.22</v>
      </c>
      <c r="AK12" s="37">
        <v>1.26</v>
      </c>
      <c r="AL12" s="37">
        <v>1.3</v>
      </c>
      <c r="AM12" s="37">
        <v>1.34</v>
      </c>
    </row>
    <row r="14" spans="1:3" ht="18">
      <c r="A14" s="38" t="s">
        <v>11</v>
      </c>
      <c r="C14" s="1" t="s">
        <v>44</v>
      </c>
    </row>
  </sheetData>
  <sheetProtection selectLockedCells="1" selectUnlockedCells="1"/>
  <mergeCells count="5">
    <mergeCell ref="A4:A5"/>
    <mergeCell ref="B4:B5"/>
    <mergeCell ref="C4:N4"/>
    <mergeCell ref="O4:Z4"/>
    <mergeCell ref="AA4:AL4"/>
  </mergeCells>
  <hyperlinks>
    <hyperlink ref="A1" location="'Table of Contents'!A1" display="Back to Table of Contents"/>
  </hyperlinks>
  <printOptions/>
  <pageMargins left="0.19652777777777777" right="0.19652777777777777" top="0.19652777777777777" bottom="0.196527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M25"/>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00390625" defaultRowHeight="15"/>
  <cols>
    <col min="1" max="1" width="21.8515625" style="1" customWidth="1"/>
    <col min="2" max="2" width="7.140625" style="1" customWidth="1"/>
    <col min="3" max="3" width="10.140625" style="1" customWidth="1"/>
    <col min="4" max="16384" width="9.140625" style="1" customWidth="1"/>
  </cols>
  <sheetData>
    <row r="1" ht="15">
      <c r="A1" s="5" t="s">
        <v>6</v>
      </c>
    </row>
    <row r="2" spans="3:7" s="21" customFormat="1" ht="20.25" customHeight="1">
      <c r="C2" s="22" t="s">
        <v>45</v>
      </c>
      <c r="D2" s="22"/>
      <c r="E2" s="22"/>
      <c r="F2" s="22"/>
      <c r="G2" s="22"/>
    </row>
    <row r="3" spans="1:2" s="21" customFormat="1" ht="6.75" customHeight="1">
      <c r="A3" s="22"/>
      <c r="B3" s="22"/>
    </row>
    <row r="4" spans="1:39" s="21" customFormat="1" ht="18.75" customHeight="1">
      <c r="A4" s="23" t="s">
        <v>46</v>
      </c>
      <c r="B4" s="23" t="s">
        <v>47</v>
      </c>
      <c r="C4" s="23" t="s">
        <v>33</v>
      </c>
      <c r="D4" s="23"/>
      <c r="E4" s="23"/>
      <c r="F4" s="23"/>
      <c r="G4" s="23"/>
      <c r="H4" s="23"/>
      <c r="I4" s="23"/>
      <c r="J4" s="23"/>
      <c r="K4" s="23"/>
      <c r="L4" s="23"/>
      <c r="M4" s="23"/>
      <c r="N4" s="23"/>
      <c r="O4" s="23" t="s">
        <v>33</v>
      </c>
      <c r="P4" s="23"/>
      <c r="Q4" s="23"/>
      <c r="R4" s="23"/>
      <c r="S4" s="23"/>
      <c r="T4" s="23"/>
      <c r="U4" s="23"/>
      <c r="V4" s="23"/>
      <c r="W4" s="23"/>
      <c r="X4" s="23"/>
      <c r="Y4" s="23"/>
      <c r="Z4" s="23"/>
      <c r="AA4" s="39" t="s">
        <v>33</v>
      </c>
      <c r="AB4" s="39"/>
      <c r="AC4" s="39"/>
      <c r="AD4" s="39"/>
      <c r="AE4" s="39"/>
      <c r="AF4" s="39"/>
      <c r="AG4" s="39"/>
      <c r="AH4" s="39"/>
      <c r="AI4" s="39"/>
      <c r="AJ4" s="39"/>
      <c r="AK4" s="39"/>
      <c r="AL4" s="39"/>
      <c r="AM4" s="24" t="s">
        <v>33</v>
      </c>
    </row>
    <row r="5" spans="1:39" s="21" customFormat="1" ht="18" customHeight="1">
      <c r="A5" s="23"/>
      <c r="B5" s="23"/>
      <c r="C5" s="24">
        <v>1980</v>
      </c>
      <c r="D5" s="24">
        <v>1981</v>
      </c>
      <c r="E5" s="24">
        <v>1982</v>
      </c>
      <c r="F5" s="24">
        <v>1983</v>
      </c>
      <c r="G5" s="24">
        <v>1984</v>
      </c>
      <c r="H5" s="24">
        <v>1985</v>
      </c>
      <c r="I5" s="24">
        <v>1986</v>
      </c>
      <c r="J5" s="24">
        <v>1987</v>
      </c>
      <c r="K5" s="24">
        <v>1988</v>
      </c>
      <c r="L5" s="24">
        <v>1989</v>
      </c>
      <c r="M5" s="24">
        <v>1990</v>
      </c>
      <c r="N5" s="24">
        <v>1991</v>
      </c>
      <c r="O5" s="24">
        <v>1992</v>
      </c>
      <c r="P5" s="24">
        <v>1993</v>
      </c>
      <c r="Q5" s="24">
        <v>1994</v>
      </c>
      <c r="R5" s="24">
        <v>1995</v>
      </c>
      <c r="S5" s="24">
        <v>1996</v>
      </c>
      <c r="T5" s="24">
        <v>1997</v>
      </c>
      <c r="U5" s="24">
        <v>1998</v>
      </c>
      <c r="V5" s="24">
        <v>1999</v>
      </c>
      <c r="W5" s="24">
        <v>2000</v>
      </c>
      <c r="X5" s="24">
        <v>2001</v>
      </c>
      <c r="Y5" s="24">
        <v>2002</v>
      </c>
      <c r="Z5" s="24">
        <v>2003</v>
      </c>
      <c r="AA5" s="24">
        <v>2004</v>
      </c>
      <c r="AB5" s="24">
        <v>2005</v>
      </c>
      <c r="AC5" s="24">
        <v>2006</v>
      </c>
      <c r="AD5" s="24">
        <v>2007</v>
      </c>
      <c r="AE5" s="24">
        <v>2008</v>
      </c>
      <c r="AF5" s="24">
        <v>2009</v>
      </c>
      <c r="AG5" s="24">
        <v>2010</v>
      </c>
      <c r="AH5" s="24">
        <v>2011</v>
      </c>
      <c r="AI5" s="24">
        <v>2012</v>
      </c>
      <c r="AJ5" s="24">
        <v>2013</v>
      </c>
      <c r="AK5" s="24">
        <v>2014</v>
      </c>
      <c r="AL5" s="24">
        <v>2015</v>
      </c>
      <c r="AM5" s="24">
        <v>2016</v>
      </c>
    </row>
    <row r="6" spans="1:39" s="41" customFormat="1" ht="29.25" customHeight="1">
      <c r="A6" s="27" t="s">
        <v>48</v>
      </c>
      <c r="B6" s="40" t="s">
        <v>41</v>
      </c>
      <c r="C6" s="29">
        <v>69829</v>
      </c>
      <c r="D6" s="29">
        <v>69847</v>
      </c>
      <c r="E6" s="29">
        <v>71750</v>
      </c>
      <c r="F6" s="29">
        <v>73218</v>
      </c>
      <c r="G6" s="29">
        <v>74369</v>
      </c>
      <c r="H6" s="29">
        <v>75595</v>
      </c>
      <c r="I6" s="29">
        <v>78229</v>
      </c>
      <c r="J6" s="29">
        <v>85677</v>
      </c>
      <c r="K6" s="29">
        <v>95840</v>
      </c>
      <c r="L6" s="29">
        <v>107513</v>
      </c>
      <c r="M6" s="29">
        <v>123545</v>
      </c>
      <c r="N6" s="29">
        <v>140254</v>
      </c>
      <c r="O6" s="29">
        <v>155320</v>
      </c>
      <c r="P6" s="29">
        <v>168158</v>
      </c>
      <c r="Q6" s="29">
        <v>180884</v>
      </c>
      <c r="R6" s="29">
        <v>190867</v>
      </c>
      <c r="S6" s="29">
        <v>200320</v>
      </c>
      <c r="T6" s="29">
        <v>210922</v>
      </c>
      <c r="U6" s="29">
        <v>222344</v>
      </c>
      <c r="V6" s="29">
        <v>233415</v>
      </c>
      <c r="W6" s="29">
        <v>244018</v>
      </c>
      <c r="X6" s="29">
        <v>255149</v>
      </c>
      <c r="Y6" s="29">
        <v>265841</v>
      </c>
      <c r="Z6" s="29">
        <v>276371</v>
      </c>
      <c r="AA6" s="29">
        <v>291605</v>
      </c>
      <c r="AB6" s="29">
        <v>305496</v>
      </c>
      <c r="AC6" s="29">
        <v>319440</v>
      </c>
      <c r="AD6" s="29">
        <v>334145</v>
      </c>
      <c r="AE6" s="29">
        <v>351406</v>
      </c>
      <c r="AF6" s="29">
        <v>366520</v>
      </c>
      <c r="AG6" s="29">
        <v>384115</v>
      </c>
      <c r="AH6" s="29">
        <v>400919</v>
      </c>
      <c r="AI6" s="29">
        <v>421926</v>
      </c>
      <c r="AJ6" s="29">
        <v>443495</v>
      </c>
      <c r="AK6" s="29">
        <v>465052</v>
      </c>
      <c r="AL6" s="29">
        <v>486144</v>
      </c>
      <c r="AM6" s="29">
        <v>507676</v>
      </c>
    </row>
    <row r="7" spans="1:39" s="21" customFormat="1" ht="25.5" customHeight="1">
      <c r="A7" s="42" t="s">
        <v>49</v>
      </c>
      <c r="B7" s="43" t="s">
        <v>41</v>
      </c>
      <c r="C7" s="44">
        <v>25640</v>
      </c>
      <c r="D7" s="44">
        <v>25215</v>
      </c>
      <c r="E7" s="44">
        <v>25536</v>
      </c>
      <c r="F7" s="44">
        <v>26082</v>
      </c>
      <c r="G7" s="44">
        <v>26274</v>
      </c>
      <c r="H7" s="44">
        <v>26455</v>
      </c>
      <c r="I7" s="44">
        <v>27053</v>
      </c>
      <c r="J7" s="44">
        <v>28337</v>
      </c>
      <c r="K7" s="44">
        <v>30283</v>
      </c>
      <c r="L7" s="44">
        <v>31919</v>
      </c>
      <c r="M7" s="44">
        <v>33916</v>
      </c>
      <c r="N7" s="44">
        <v>35673</v>
      </c>
      <c r="O7" s="44">
        <v>37696</v>
      </c>
      <c r="P7" s="44">
        <v>39511</v>
      </c>
      <c r="Q7" s="44">
        <v>41355</v>
      </c>
      <c r="R7" s="44">
        <v>43288</v>
      </c>
      <c r="S7" s="44">
        <v>45563</v>
      </c>
      <c r="T7" s="44">
        <v>48390</v>
      </c>
      <c r="U7" s="44">
        <v>51051</v>
      </c>
      <c r="V7" s="44">
        <v>52892</v>
      </c>
      <c r="W7" s="44">
        <v>54911</v>
      </c>
      <c r="X7" s="44">
        <v>58082</v>
      </c>
      <c r="Y7" s="44">
        <v>63307</v>
      </c>
      <c r="Z7" s="44">
        <v>68524</v>
      </c>
      <c r="AA7" s="44">
        <v>77342</v>
      </c>
      <c r="AB7" s="44">
        <v>84818</v>
      </c>
      <c r="AC7" s="44">
        <v>91911</v>
      </c>
      <c r="AD7" s="44">
        <v>99770</v>
      </c>
      <c r="AE7" s="44">
        <v>109507</v>
      </c>
      <c r="AF7" s="44">
        <v>117890</v>
      </c>
      <c r="AG7" s="44">
        <v>127363</v>
      </c>
      <c r="AH7" s="44">
        <v>136225</v>
      </c>
      <c r="AI7" s="44">
        <v>147733</v>
      </c>
      <c r="AJ7" s="44">
        <v>160701</v>
      </c>
      <c r="AK7" s="44">
        <v>173954</v>
      </c>
      <c r="AL7" s="44">
        <v>188299</v>
      </c>
      <c r="AM7" s="44">
        <v>202696</v>
      </c>
    </row>
    <row r="8" spans="1:39" s="47" customFormat="1" ht="25.5" customHeight="1">
      <c r="A8" s="45" t="s">
        <v>50</v>
      </c>
      <c r="B8" s="46" t="s">
        <v>41</v>
      </c>
      <c r="C8" s="32">
        <v>3305</v>
      </c>
      <c r="D8" s="32">
        <v>3151</v>
      </c>
      <c r="E8" s="32">
        <v>3026</v>
      </c>
      <c r="F8" s="32">
        <v>2954</v>
      </c>
      <c r="G8" s="32">
        <v>2735</v>
      </c>
      <c r="H8" s="32">
        <v>2717</v>
      </c>
      <c r="I8" s="32">
        <v>2931</v>
      </c>
      <c r="J8" s="32">
        <v>3358</v>
      </c>
      <c r="K8" s="32">
        <v>3423</v>
      </c>
      <c r="L8" s="32">
        <v>3464</v>
      </c>
      <c r="M8" s="32">
        <v>3715</v>
      </c>
      <c r="N8" s="44">
        <v>3965</v>
      </c>
      <c r="O8" s="32">
        <v>4014</v>
      </c>
      <c r="P8" s="32">
        <v>4050</v>
      </c>
      <c r="Q8" s="32">
        <v>4311</v>
      </c>
      <c r="R8" s="32">
        <v>4439</v>
      </c>
      <c r="S8" s="32">
        <v>4673</v>
      </c>
      <c r="T8" s="32">
        <v>4721</v>
      </c>
      <c r="U8" s="32">
        <v>4761</v>
      </c>
      <c r="V8" s="32">
        <v>4905</v>
      </c>
      <c r="W8" s="32">
        <v>5039</v>
      </c>
      <c r="X8" s="32">
        <v>5318</v>
      </c>
      <c r="Y8" s="32">
        <v>5801</v>
      </c>
      <c r="Z8" s="32">
        <v>5979</v>
      </c>
      <c r="AA8" s="32">
        <v>6482</v>
      </c>
      <c r="AB8" s="32">
        <v>6798</v>
      </c>
      <c r="AC8" s="32">
        <v>6860</v>
      </c>
      <c r="AD8" s="32">
        <v>6885</v>
      </c>
      <c r="AE8" s="32">
        <v>6941</v>
      </c>
      <c r="AF8" s="32">
        <v>6921</v>
      </c>
      <c r="AG8" s="32">
        <v>6924</v>
      </c>
      <c r="AH8" s="32">
        <v>6907</v>
      </c>
      <c r="AI8" s="32">
        <v>6905</v>
      </c>
      <c r="AJ8" s="32">
        <v>6915</v>
      </c>
      <c r="AK8" s="32">
        <v>6911</v>
      </c>
      <c r="AL8" s="32">
        <v>6907</v>
      </c>
      <c r="AM8" s="32">
        <v>6905</v>
      </c>
    </row>
    <row r="9" spans="1:39" s="21" customFormat="1" ht="25.5" customHeight="1">
      <c r="A9" s="42" t="s">
        <v>51</v>
      </c>
      <c r="B9" s="43" t="s">
        <v>41</v>
      </c>
      <c r="C9" s="44">
        <v>6167</v>
      </c>
      <c r="D9" s="44">
        <v>6494</v>
      </c>
      <c r="E9" s="44">
        <v>6719</v>
      </c>
      <c r="F9" s="44">
        <v>6971</v>
      </c>
      <c r="G9" s="44">
        <v>7212</v>
      </c>
      <c r="H9" s="44">
        <v>7527</v>
      </c>
      <c r="I9" s="44">
        <v>8071</v>
      </c>
      <c r="J9" s="44">
        <v>9207</v>
      </c>
      <c r="K9" s="44">
        <v>10283</v>
      </c>
      <c r="L9" s="44">
        <v>11460</v>
      </c>
      <c r="M9" s="44">
        <v>12877</v>
      </c>
      <c r="N9" s="44">
        <v>14343</v>
      </c>
      <c r="O9" s="44">
        <v>16246</v>
      </c>
      <c r="P9" s="44">
        <v>17882</v>
      </c>
      <c r="Q9" s="44">
        <v>20023</v>
      </c>
      <c r="R9" s="44">
        <v>22086</v>
      </c>
      <c r="S9" s="44">
        <v>24382</v>
      </c>
      <c r="T9" s="44">
        <v>27050</v>
      </c>
      <c r="U9" s="44">
        <v>29527</v>
      </c>
      <c r="V9" s="44">
        <v>32262</v>
      </c>
      <c r="W9" s="44">
        <v>34912</v>
      </c>
      <c r="X9" s="44">
        <v>36984</v>
      </c>
      <c r="Y9" s="44">
        <v>38129</v>
      </c>
      <c r="Z9" s="44">
        <v>39383</v>
      </c>
      <c r="AA9" s="44">
        <v>40667</v>
      </c>
      <c r="AB9" s="44">
        <v>42026</v>
      </c>
      <c r="AC9" s="44">
        <v>43221</v>
      </c>
      <c r="AD9" s="44">
        <v>44635</v>
      </c>
      <c r="AE9" s="44">
        <v>46021</v>
      </c>
      <c r="AF9" s="44">
        <v>47146</v>
      </c>
      <c r="AG9" s="44">
        <v>48271</v>
      </c>
      <c r="AH9" s="44">
        <v>49132</v>
      </c>
      <c r="AI9" s="44">
        <v>50116</v>
      </c>
      <c r="AJ9" s="44">
        <v>49730</v>
      </c>
      <c r="AK9" s="44">
        <v>49503</v>
      </c>
      <c r="AL9" s="44">
        <v>49301</v>
      </c>
      <c r="AM9" s="44">
        <v>48961</v>
      </c>
    </row>
    <row r="10" spans="1:39" s="21" customFormat="1" ht="25.5" customHeight="1">
      <c r="A10" s="42" t="s">
        <v>52</v>
      </c>
      <c r="B10" s="43" t="s">
        <v>41</v>
      </c>
      <c r="C10" s="48" t="s">
        <v>53</v>
      </c>
      <c r="D10" s="48" t="s">
        <v>53</v>
      </c>
      <c r="E10" s="48" t="s">
        <v>53</v>
      </c>
      <c r="F10" s="48" t="s">
        <v>53</v>
      </c>
      <c r="G10" s="48" t="s">
        <v>53</v>
      </c>
      <c r="H10" s="48" t="s">
        <v>53</v>
      </c>
      <c r="I10" s="48" t="s">
        <v>53</v>
      </c>
      <c r="J10" s="48" t="s">
        <v>53</v>
      </c>
      <c r="K10" s="48" t="s">
        <v>53</v>
      </c>
      <c r="L10" s="48" t="s">
        <v>53</v>
      </c>
      <c r="M10" s="48" t="s">
        <v>53</v>
      </c>
      <c r="N10" s="48" t="s">
        <v>53</v>
      </c>
      <c r="O10" s="48" t="s">
        <v>53</v>
      </c>
      <c r="P10" s="48" t="s">
        <v>53</v>
      </c>
      <c r="Q10" s="48" t="s">
        <v>53</v>
      </c>
      <c r="R10" s="48" t="s">
        <v>53</v>
      </c>
      <c r="S10" s="48" t="s">
        <v>53</v>
      </c>
      <c r="T10" s="48" t="s">
        <v>53</v>
      </c>
      <c r="U10" s="48" t="s">
        <v>53</v>
      </c>
      <c r="V10" s="48" t="s">
        <v>53</v>
      </c>
      <c r="W10" s="48" t="s">
        <v>53</v>
      </c>
      <c r="X10" s="48" t="s">
        <v>53</v>
      </c>
      <c r="Y10" s="48" t="s">
        <v>53</v>
      </c>
      <c r="Z10" s="48" t="s">
        <v>53</v>
      </c>
      <c r="AA10" s="48" t="s">
        <v>53</v>
      </c>
      <c r="AB10" s="48" t="s">
        <v>53</v>
      </c>
      <c r="AC10" s="48" t="s">
        <v>53</v>
      </c>
      <c r="AD10" s="48" t="s">
        <v>53</v>
      </c>
      <c r="AE10" s="48" t="s">
        <v>53</v>
      </c>
      <c r="AF10" s="48" t="s">
        <v>53</v>
      </c>
      <c r="AG10" s="48" t="s">
        <v>53</v>
      </c>
      <c r="AH10" s="48" t="s">
        <v>53</v>
      </c>
      <c r="AI10" s="48" t="s">
        <v>53</v>
      </c>
      <c r="AJ10" s="44">
        <v>1115</v>
      </c>
      <c r="AK10" s="44">
        <v>2065</v>
      </c>
      <c r="AL10" s="44">
        <v>2689</v>
      </c>
      <c r="AM10" s="44">
        <v>3542</v>
      </c>
    </row>
    <row r="11" spans="1:39" s="21" customFormat="1" ht="25.5" customHeight="1">
      <c r="A11" s="42" t="s">
        <v>54</v>
      </c>
      <c r="B11" s="43" t="s">
        <v>41</v>
      </c>
      <c r="C11" s="44">
        <v>301</v>
      </c>
      <c r="D11" s="44">
        <v>355</v>
      </c>
      <c r="E11" s="44">
        <v>362</v>
      </c>
      <c r="F11" s="44">
        <v>370</v>
      </c>
      <c r="G11" s="44">
        <v>373</v>
      </c>
      <c r="H11" s="44">
        <v>400</v>
      </c>
      <c r="I11" s="44">
        <v>423</v>
      </c>
      <c r="J11" s="44">
        <v>454</v>
      </c>
      <c r="K11" s="44">
        <v>517</v>
      </c>
      <c r="L11" s="44">
        <v>624</v>
      </c>
      <c r="M11" s="44">
        <v>695</v>
      </c>
      <c r="N11" s="44">
        <v>766</v>
      </c>
      <c r="O11" s="44">
        <v>799</v>
      </c>
      <c r="P11" s="44">
        <v>826</v>
      </c>
      <c r="Q11" s="44">
        <v>848</v>
      </c>
      <c r="R11" s="44">
        <v>898</v>
      </c>
      <c r="S11" s="44">
        <v>922</v>
      </c>
      <c r="T11" s="44">
        <v>934</v>
      </c>
      <c r="U11" s="44">
        <v>945</v>
      </c>
      <c r="V11" s="44">
        <v>934</v>
      </c>
      <c r="W11" s="44">
        <v>916</v>
      </c>
      <c r="X11" s="44">
        <v>923</v>
      </c>
      <c r="Y11" s="44">
        <v>944</v>
      </c>
      <c r="Z11" s="44">
        <v>958</v>
      </c>
      <c r="AA11" s="44">
        <v>1020</v>
      </c>
      <c r="AB11" s="44">
        <v>1045</v>
      </c>
      <c r="AC11" s="44">
        <v>1118</v>
      </c>
      <c r="AD11" s="44">
        <v>1223</v>
      </c>
      <c r="AE11" s="44">
        <v>1290</v>
      </c>
      <c r="AF11" s="44">
        <v>1275</v>
      </c>
      <c r="AG11" s="44">
        <v>1249</v>
      </c>
      <c r="AH11" s="44">
        <v>1230</v>
      </c>
      <c r="AI11" s="44">
        <v>1244</v>
      </c>
      <c r="AJ11" s="44">
        <v>1250</v>
      </c>
      <c r="AK11" s="44">
        <v>1271</v>
      </c>
      <c r="AL11" s="44">
        <v>1284</v>
      </c>
      <c r="AM11" s="44">
        <v>1316</v>
      </c>
    </row>
    <row r="12" spans="1:39" s="21" customFormat="1" ht="25.5" customHeight="1">
      <c r="A12" s="42" t="s">
        <v>55</v>
      </c>
      <c r="B12" s="43" t="s">
        <v>41</v>
      </c>
      <c r="C12" s="44">
        <v>8499</v>
      </c>
      <c r="D12" s="44">
        <v>8279</v>
      </c>
      <c r="E12" s="44">
        <v>8427</v>
      </c>
      <c r="F12" s="44">
        <v>8711</v>
      </c>
      <c r="G12" s="44">
        <v>8882</v>
      </c>
      <c r="H12" s="44">
        <v>9014</v>
      </c>
      <c r="I12" s="44">
        <v>9205</v>
      </c>
      <c r="J12" s="44">
        <v>9436</v>
      </c>
      <c r="K12" s="44">
        <v>9912</v>
      </c>
      <c r="L12" s="44">
        <v>10560</v>
      </c>
      <c r="M12" s="44">
        <v>11937</v>
      </c>
      <c r="N12" s="44">
        <v>14740</v>
      </c>
      <c r="O12" s="44">
        <v>16880</v>
      </c>
      <c r="P12" s="44">
        <v>18829</v>
      </c>
      <c r="Q12" s="44">
        <v>20461</v>
      </c>
      <c r="R12" s="44">
        <v>21492</v>
      </c>
      <c r="S12" s="44">
        <v>22230</v>
      </c>
      <c r="T12" s="44">
        <v>22839</v>
      </c>
      <c r="U12" s="44">
        <v>23577</v>
      </c>
      <c r="V12" s="44">
        <v>24125</v>
      </c>
      <c r="W12" s="44">
        <v>24523</v>
      </c>
      <c r="X12" s="44">
        <v>25104</v>
      </c>
      <c r="Y12" s="44">
        <v>25723</v>
      </c>
      <c r="Z12" s="44">
        <v>26744</v>
      </c>
      <c r="AA12" s="44">
        <v>28646</v>
      </c>
      <c r="AB12" s="44">
        <v>30927</v>
      </c>
      <c r="AC12" s="44">
        <v>33936</v>
      </c>
      <c r="AD12" s="44">
        <v>36969</v>
      </c>
      <c r="AE12" s="44">
        <v>40804</v>
      </c>
      <c r="AF12" s="44">
        <v>44222</v>
      </c>
      <c r="AG12" s="44">
        <v>48655</v>
      </c>
      <c r="AH12" s="44">
        <v>53410</v>
      </c>
      <c r="AI12" s="44">
        <v>59637</v>
      </c>
      <c r="AJ12" s="44">
        <v>65827</v>
      </c>
      <c r="AK12" s="44">
        <v>72067</v>
      </c>
      <c r="AL12" s="44">
        <v>77603</v>
      </c>
      <c r="AM12" s="44">
        <v>82746</v>
      </c>
    </row>
    <row r="13" spans="1:39" s="21" customFormat="1" ht="25.5" customHeight="1">
      <c r="A13" s="42" t="s">
        <v>56</v>
      </c>
      <c r="B13" s="43" t="s">
        <v>41</v>
      </c>
      <c r="C13" s="44">
        <v>17798</v>
      </c>
      <c r="D13" s="44">
        <v>17828</v>
      </c>
      <c r="E13" s="44">
        <v>18618</v>
      </c>
      <c r="F13" s="44">
        <v>18770</v>
      </c>
      <c r="G13" s="44">
        <v>19223</v>
      </c>
      <c r="H13" s="44">
        <v>19514</v>
      </c>
      <c r="I13" s="44">
        <v>20359</v>
      </c>
      <c r="J13" s="44">
        <v>24124</v>
      </c>
      <c r="K13" s="44">
        <v>29181</v>
      </c>
      <c r="L13" s="44">
        <v>35844</v>
      </c>
      <c r="M13" s="44">
        <v>45157</v>
      </c>
      <c r="N13" s="44">
        <v>53834</v>
      </c>
      <c r="O13" s="44">
        <v>60859</v>
      </c>
      <c r="P13" s="44">
        <v>66711</v>
      </c>
      <c r="Q13" s="44">
        <v>72509</v>
      </c>
      <c r="R13" s="44">
        <v>76317</v>
      </c>
      <c r="S13" s="44">
        <v>79524</v>
      </c>
      <c r="T13" s="44">
        <v>82567</v>
      </c>
      <c r="U13" s="44">
        <v>85566</v>
      </c>
      <c r="V13" s="44">
        <v>88821</v>
      </c>
      <c r="W13" s="44">
        <v>91955</v>
      </c>
      <c r="X13" s="44">
        <v>94849</v>
      </c>
      <c r="Y13" s="44">
        <v>97078</v>
      </c>
      <c r="Z13" s="44">
        <v>98858</v>
      </c>
      <c r="AA13" s="44">
        <v>100854</v>
      </c>
      <c r="AB13" s="44">
        <v>102503</v>
      </c>
      <c r="AC13" s="44">
        <v>104238</v>
      </c>
      <c r="AD13" s="44">
        <v>105637</v>
      </c>
      <c r="AE13" s="44">
        <v>107184</v>
      </c>
      <c r="AF13" s="44">
        <v>108713</v>
      </c>
      <c r="AG13" s="44">
        <v>110674</v>
      </c>
      <c r="AH13" s="44">
        <v>112296</v>
      </c>
      <c r="AI13" s="44">
        <v>113871</v>
      </c>
      <c r="AJ13" s="44">
        <v>114958</v>
      </c>
      <c r="AK13" s="44">
        <v>115784</v>
      </c>
      <c r="AL13" s="44">
        <v>116085</v>
      </c>
      <c r="AM13" s="44">
        <v>116653</v>
      </c>
    </row>
    <row r="14" spans="1:39" s="21" customFormat="1" ht="25.5" customHeight="1">
      <c r="A14" s="42" t="s">
        <v>57</v>
      </c>
      <c r="B14" s="43" t="s">
        <v>41</v>
      </c>
      <c r="C14" s="44">
        <v>4521</v>
      </c>
      <c r="D14" s="44">
        <v>4592</v>
      </c>
      <c r="E14" s="44">
        <v>4645</v>
      </c>
      <c r="F14" s="44">
        <v>4690</v>
      </c>
      <c r="G14" s="44">
        <v>4671</v>
      </c>
      <c r="H14" s="44">
        <v>4717</v>
      </c>
      <c r="I14" s="44">
        <v>4838</v>
      </c>
      <c r="J14" s="44">
        <v>5057</v>
      </c>
      <c r="K14" s="44">
        <v>5534</v>
      </c>
      <c r="L14" s="44">
        <v>5906</v>
      </c>
      <c r="M14" s="44">
        <v>6564</v>
      </c>
      <c r="N14" s="44">
        <v>7226</v>
      </c>
      <c r="O14" s="44">
        <v>7776</v>
      </c>
      <c r="P14" s="44">
        <v>8166</v>
      </c>
      <c r="Q14" s="44">
        <v>8559</v>
      </c>
      <c r="R14" s="44">
        <v>8815</v>
      </c>
      <c r="S14" s="44">
        <v>9058</v>
      </c>
      <c r="T14" s="44">
        <v>9356</v>
      </c>
      <c r="U14" s="44">
        <v>9750</v>
      </c>
      <c r="V14" s="44">
        <v>10138</v>
      </c>
      <c r="W14" s="44">
        <v>10485</v>
      </c>
      <c r="X14" s="44">
        <v>10888</v>
      </c>
      <c r="Y14" s="44">
        <v>11236</v>
      </c>
      <c r="Z14" s="44">
        <v>11501</v>
      </c>
      <c r="AA14" s="44">
        <v>11774</v>
      </c>
      <c r="AB14" s="44">
        <v>12047</v>
      </c>
      <c r="AC14" s="44">
        <v>12272</v>
      </c>
      <c r="AD14" s="44">
        <v>12536</v>
      </c>
      <c r="AE14" s="44">
        <v>12726</v>
      </c>
      <c r="AF14" s="44">
        <v>12950</v>
      </c>
      <c r="AG14" s="44">
        <v>13186</v>
      </c>
      <c r="AH14" s="44">
        <v>13539</v>
      </c>
      <c r="AI14" s="44">
        <v>13902</v>
      </c>
      <c r="AJ14" s="44">
        <v>14061</v>
      </c>
      <c r="AK14" s="44">
        <v>14243</v>
      </c>
      <c r="AL14" s="44">
        <v>14372</v>
      </c>
      <c r="AM14" s="44">
        <v>14645</v>
      </c>
    </row>
    <row r="15" spans="1:39" s="21" customFormat="1" ht="25.5" customHeight="1">
      <c r="A15" s="42" t="s">
        <v>58</v>
      </c>
      <c r="B15" s="43" t="s">
        <v>41</v>
      </c>
      <c r="C15" s="44">
        <v>2656</v>
      </c>
      <c r="D15" s="44">
        <v>2804</v>
      </c>
      <c r="E15" s="44">
        <v>2955</v>
      </c>
      <c r="F15" s="44">
        <v>3089</v>
      </c>
      <c r="G15" s="44">
        <v>3265</v>
      </c>
      <c r="H15" s="44">
        <v>3440</v>
      </c>
      <c r="I15" s="44">
        <v>3636</v>
      </c>
      <c r="J15" s="44">
        <v>4115</v>
      </c>
      <c r="K15" s="44">
        <v>4788</v>
      </c>
      <c r="L15" s="44">
        <v>5600</v>
      </c>
      <c r="M15" s="44">
        <v>6637</v>
      </c>
      <c r="N15" s="44">
        <v>7602</v>
      </c>
      <c r="O15" s="44">
        <v>8749</v>
      </c>
      <c r="P15" s="44">
        <v>9663</v>
      </c>
      <c r="Q15" s="44">
        <v>10292</v>
      </c>
      <c r="R15" s="44">
        <v>10851</v>
      </c>
      <c r="S15" s="44">
        <v>11434</v>
      </c>
      <c r="T15" s="44">
        <v>12469</v>
      </c>
      <c r="U15" s="44">
        <v>14508</v>
      </c>
      <c r="V15" s="44">
        <v>16814</v>
      </c>
      <c r="W15" s="44">
        <v>18807</v>
      </c>
      <c r="X15" s="44">
        <v>20694</v>
      </c>
      <c r="Y15" s="44">
        <v>21750</v>
      </c>
      <c r="Z15" s="44">
        <v>22496</v>
      </c>
      <c r="AA15" s="44">
        <v>23326</v>
      </c>
      <c r="AB15" s="44">
        <v>23989</v>
      </c>
      <c r="AC15" s="44">
        <v>24522</v>
      </c>
      <c r="AD15" s="44">
        <v>24934</v>
      </c>
      <c r="AE15" s="44">
        <v>25334</v>
      </c>
      <c r="AF15" s="44">
        <v>25622</v>
      </c>
      <c r="AG15" s="44">
        <v>25914</v>
      </c>
      <c r="AH15" s="44">
        <v>26090</v>
      </c>
      <c r="AI15" s="44">
        <v>26293</v>
      </c>
      <c r="AJ15" s="44">
        <v>26624</v>
      </c>
      <c r="AK15" s="44">
        <v>26890</v>
      </c>
      <c r="AL15" s="44">
        <v>27229</v>
      </c>
      <c r="AM15" s="44">
        <v>27656</v>
      </c>
    </row>
    <row r="16" spans="1:39" s="21" customFormat="1" ht="25.5" customHeight="1">
      <c r="A16" s="42" t="s">
        <v>59</v>
      </c>
      <c r="B16" s="43" t="s">
        <v>41</v>
      </c>
      <c r="C16" s="44">
        <v>1490</v>
      </c>
      <c r="D16" s="44">
        <v>1469</v>
      </c>
      <c r="E16" s="44">
        <v>1442</v>
      </c>
      <c r="F16" s="44">
        <v>1418</v>
      </c>
      <c r="G16" s="44">
        <v>1364</v>
      </c>
      <c r="H16" s="44">
        <v>1369</v>
      </c>
      <c r="I16" s="44">
        <v>1360</v>
      </c>
      <c r="J16" s="44">
        <v>1529</v>
      </c>
      <c r="K16" s="44">
        <v>1771</v>
      </c>
      <c r="L16" s="44">
        <v>1858</v>
      </c>
      <c r="M16" s="44">
        <v>1929</v>
      </c>
      <c r="N16" s="44">
        <v>2021</v>
      </c>
      <c r="O16" s="44">
        <v>2097</v>
      </c>
      <c r="P16" s="44">
        <v>2217</v>
      </c>
      <c r="Q16" s="44">
        <v>2276</v>
      </c>
      <c r="R16" s="44">
        <v>2362</v>
      </c>
      <c r="S16" s="44">
        <v>2348</v>
      </c>
      <c r="T16" s="44">
        <v>2359</v>
      </c>
      <c r="U16" s="44">
        <v>2367</v>
      </c>
      <c r="V16" s="44">
        <v>2344</v>
      </c>
      <c r="W16" s="44">
        <v>2394</v>
      </c>
      <c r="X16" s="44">
        <v>2408</v>
      </c>
      <c r="Y16" s="44">
        <v>2450</v>
      </c>
      <c r="Z16" s="44">
        <v>2460</v>
      </c>
      <c r="AA16" s="44">
        <v>2457</v>
      </c>
      <c r="AB16" s="44">
        <v>2560</v>
      </c>
      <c r="AC16" s="44">
        <v>2612</v>
      </c>
      <c r="AD16" s="44">
        <v>2753</v>
      </c>
      <c r="AE16" s="44">
        <v>2762</v>
      </c>
      <c r="AF16" s="44">
        <v>2803</v>
      </c>
      <c r="AG16" s="44">
        <v>2845</v>
      </c>
      <c r="AH16" s="44">
        <v>2912</v>
      </c>
      <c r="AI16" s="44">
        <v>2957</v>
      </c>
      <c r="AJ16" s="44">
        <v>2963</v>
      </c>
      <c r="AK16" s="44">
        <v>3006</v>
      </c>
      <c r="AL16" s="44">
        <v>2980</v>
      </c>
      <c r="AM16" s="44">
        <v>3107</v>
      </c>
    </row>
    <row r="17" spans="1:39" s="21" customFormat="1" ht="25.5" customHeight="1">
      <c r="A17" s="42" t="s">
        <v>60</v>
      </c>
      <c r="B17" s="43" t="s">
        <v>41</v>
      </c>
      <c r="C17" s="44">
        <v>1605</v>
      </c>
      <c r="D17" s="44">
        <v>1623</v>
      </c>
      <c r="E17" s="44">
        <v>1739</v>
      </c>
      <c r="F17" s="44">
        <v>1760</v>
      </c>
      <c r="G17" s="44">
        <v>1742</v>
      </c>
      <c r="H17" s="44">
        <v>1788</v>
      </c>
      <c r="I17" s="44">
        <v>1863</v>
      </c>
      <c r="J17" s="44">
        <v>1940</v>
      </c>
      <c r="K17" s="44">
        <v>2013</v>
      </c>
      <c r="L17" s="44">
        <v>2078</v>
      </c>
      <c r="M17" s="44">
        <v>2156</v>
      </c>
      <c r="N17" s="44">
        <v>2274</v>
      </c>
      <c r="O17" s="44">
        <v>2356</v>
      </c>
      <c r="P17" s="44">
        <v>2413</v>
      </c>
      <c r="Q17" s="44">
        <v>2478</v>
      </c>
      <c r="R17" s="44">
        <v>2546</v>
      </c>
      <c r="S17" s="44">
        <v>2580</v>
      </c>
      <c r="T17" s="44">
        <v>2615</v>
      </c>
      <c r="U17" s="44">
        <v>2627</v>
      </c>
      <c r="V17" s="44">
        <v>2630</v>
      </c>
      <c r="W17" s="44">
        <v>2645</v>
      </c>
      <c r="X17" s="44">
        <v>2683</v>
      </c>
      <c r="Y17" s="44">
        <v>2683</v>
      </c>
      <c r="Z17" s="44">
        <v>2877</v>
      </c>
      <c r="AA17" s="44">
        <v>2935</v>
      </c>
      <c r="AB17" s="44">
        <v>2982</v>
      </c>
      <c r="AC17" s="44">
        <v>3001</v>
      </c>
      <c r="AD17" s="44">
        <v>3025</v>
      </c>
      <c r="AE17" s="44">
        <v>3045</v>
      </c>
      <c r="AF17" s="44">
        <v>3102</v>
      </c>
      <c r="AG17" s="44">
        <v>3119</v>
      </c>
      <c r="AH17" s="44">
        <v>3173</v>
      </c>
      <c r="AI17" s="44">
        <v>3202</v>
      </c>
      <c r="AJ17" s="44">
        <v>3226</v>
      </c>
      <c r="AK17" s="44">
        <v>3254</v>
      </c>
      <c r="AL17" s="44">
        <v>3244</v>
      </c>
      <c r="AM17" s="44">
        <v>3251</v>
      </c>
    </row>
    <row r="18" spans="1:39" s="21" customFormat="1" ht="25.5" customHeight="1">
      <c r="A18" s="42" t="s">
        <v>61</v>
      </c>
      <c r="B18" s="43" t="s">
        <v>41</v>
      </c>
      <c r="C18" s="44">
        <v>99</v>
      </c>
      <c r="D18" s="44">
        <v>101</v>
      </c>
      <c r="E18" s="44">
        <v>109</v>
      </c>
      <c r="F18" s="44">
        <v>113</v>
      </c>
      <c r="G18" s="44">
        <v>116</v>
      </c>
      <c r="H18" s="44">
        <v>120</v>
      </c>
      <c r="I18" s="44">
        <v>130</v>
      </c>
      <c r="J18" s="44">
        <v>145</v>
      </c>
      <c r="K18" s="44">
        <v>164</v>
      </c>
      <c r="L18" s="44">
        <v>182</v>
      </c>
      <c r="M18" s="44">
        <v>185</v>
      </c>
      <c r="N18" s="44">
        <v>197</v>
      </c>
      <c r="O18" s="44">
        <v>212</v>
      </c>
      <c r="P18" s="44">
        <v>228</v>
      </c>
      <c r="Q18" s="44">
        <v>249</v>
      </c>
      <c r="R18" s="44">
        <v>256</v>
      </c>
      <c r="S18" s="44">
        <v>262</v>
      </c>
      <c r="T18" s="44">
        <v>278</v>
      </c>
      <c r="U18" s="44">
        <v>297</v>
      </c>
      <c r="V18" s="44">
        <v>315</v>
      </c>
      <c r="W18" s="44">
        <v>322</v>
      </c>
      <c r="X18" s="44">
        <v>335</v>
      </c>
      <c r="Y18" s="44">
        <v>349</v>
      </c>
      <c r="Z18" s="44">
        <v>369</v>
      </c>
      <c r="AA18" s="44">
        <v>388</v>
      </c>
      <c r="AB18" s="44">
        <v>412</v>
      </c>
      <c r="AC18" s="44">
        <v>436</v>
      </c>
      <c r="AD18" s="44">
        <v>452</v>
      </c>
      <c r="AE18" s="44">
        <v>505</v>
      </c>
      <c r="AF18" s="44">
        <v>558</v>
      </c>
      <c r="AG18" s="44">
        <v>596</v>
      </c>
      <c r="AH18" s="44">
        <v>650</v>
      </c>
      <c r="AI18" s="44">
        <v>689</v>
      </c>
      <c r="AJ18" s="44">
        <v>715</v>
      </c>
      <c r="AK18" s="44">
        <v>734</v>
      </c>
      <c r="AL18" s="44">
        <v>774</v>
      </c>
      <c r="AM18" s="44">
        <v>817</v>
      </c>
    </row>
    <row r="19" spans="1:39" s="21" customFormat="1" ht="25.5" customHeight="1">
      <c r="A19" s="42" t="s">
        <v>62</v>
      </c>
      <c r="B19" s="43" t="s">
        <v>41</v>
      </c>
      <c r="C19" s="44">
        <v>820</v>
      </c>
      <c r="D19" s="44">
        <v>850</v>
      </c>
      <c r="E19" s="44">
        <v>930</v>
      </c>
      <c r="F19" s="44">
        <v>968</v>
      </c>
      <c r="G19" s="44">
        <v>976</v>
      </c>
      <c r="H19" s="44">
        <v>983</v>
      </c>
      <c r="I19" s="44">
        <v>997</v>
      </c>
      <c r="J19" s="44">
        <v>1039</v>
      </c>
      <c r="K19" s="44">
        <v>1083</v>
      </c>
      <c r="L19" s="44">
        <v>1151</v>
      </c>
      <c r="M19" s="44">
        <v>1155</v>
      </c>
      <c r="N19" s="44">
        <v>1231</v>
      </c>
      <c r="O19" s="44">
        <v>1288</v>
      </c>
      <c r="P19" s="44">
        <v>1333</v>
      </c>
      <c r="Q19" s="44">
        <v>1428</v>
      </c>
      <c r="R19" s="44">
        <v>1534</v>
      </c>
      <c r="S19" s="44">
        <v>1597</v>
      </c>
      <c r="T19" s="44">
        <v>1640</v>
      </c>
      <c r="U19" s="44">
        <v>1703</v>
      </c>
      <c r="V19" s="44">
        <v>1719</v>
      </c>
      <c r="W19" s="44">
        <v>1726</v>
      </c>
      <c r="X19" s="44">
        <v>1776</v>
      </c>
      <c r="Y19" s="44">
        <v>1770</v>
      </c>
      <c r="Z19" s="44">
        <v>1772</v>
      </c>
      <c r="AA19" s="44">
        <v>1771</v>
      </c>
      <c r="AB19" s="44">
        <v>1765</v>
      </c>
      <c r="AC19" s="44">
        <v>1756</v>
      </c>
      <c r="AD19" s="44">
        <v>1795</v>
      </c>
      <c r="AE19" s="44">
        <v>1809</v>
      </c>
      <c r="AF19" s="44">
        <v>1823</v>
      </c>
      <c r="AG19" s="44">
        <v>1821</v>
      </c>
      <c r="AH19" s="44">
        <v>1834</v>
      </c>
      <c r="AI19" s="44">
        <v>1845</v>
      </c>
      <c r="AJ19" s="44">
        <v>1846</v>
      </c>
      <c r="AK19" s="44">
        <v>1842</v>
      </c>
      <c r="AL19" s="44">
        <v>1850</v>
      </c>
      <c r="AM19" s="44">
        <v>1853</v>
      </c>
    </row>
    <row r="20" spans="1:39" s="21" customFormat="1" ht="25.5" customHeight="1">
      <c r="A20" s="42" t="s">
        <v>63</v>
      </c>
      <c r="B20" s="43" t="s">
        <v>41</v>
      </c>
      <c r="C20" s="44">
        <v>96</v>
      </c>
      <c r="D20" s="44">
        <v>99</v>
      </c>
      <c r="E20" s="44">
        <v>114</v>
      </c>
      <c r="F20" s="44">
        <v>114</v>
      </c>
      <c r="G20" s="44">
        <v>105</v>
      </c>
      <c r="H20" s="44">
        <v>97</v>
      </c>
      <c r="I20" s="44">
        <v>91</v>
      </c>
      <c r="J20" s="44">
        <v>87</v>
      </c>
      <c r="K20" s="44">
        <v>101</v>
      </c>
      <c r="L20" s="44">
        <v>98</v>
      </c>
      <c r="M20" s="44">
        <v>94</v>
      </c>
      <c r="N20" s="44">
        <v>96</v>
      </c>
      <c r="O20" s="44">
        <v>100</v>
      </c>
      <c r="P20" s="44">
        <v>106</v>
      </c>
      <c r="Q20" s="44">
        <v>106</v>
      </c>
      <c r="R20" s="44">
        <v>107</v>
      </c>
      <c r="S20" s="44">
        <v>106</v>
      </c>
      <c r="T20" s="44">
        <v>108</v>
      </c>
      <c r="U20" s="44">
        <v>105</v>
      </c>
      <c r="V20" s="44">
        <v>102</v>
      </c>
      <c r="W20" s="44">
        <v>100</v>
      </c>
      <c r="X20" s="44">
        <v>100</v>
      </c>
      <c r="Y20" s="44">
        <v>101</v>
      </c>
      <c r="Z20" s="44">
        <v>100</v>
      </c>
      <c r="AA20" s="44">
        <v>99</v>
      </c>
      <c r="AB20" s="44">
        <v>96</v>
      </c>
      <c r="AC20" s="44">
        <v>96</v>
      </c>
      <c r="AD20" s="44">
        <v>96</v>
      </c>
      <c r="AE20" s="44">
        <v>96</v>
      </c>
      <c r="AF20" s="44">
        <v>97</v>
      </c>
      <c r="AG20" s="44">
        <v>98</v>
      </c>
      <c r="AH20" s="44">
        <v>99</v>
      </c>
      <c r="AI20" s="49">
        <v>101</v>
      </c>
      <c r="AJ20" s="49">
        <v>102</v>
      </c>
      <c r="AK20" s="49">
        <v>103</v>
      </c>
      <c r="AL20" s="49">
        <v>103</v>
      </c>
      <c r="AM20" s="49">
        <v>105</v>
      </c>
    </row>
    <row r="21" spans="1:39" s="21" customFormat="1" ht="25.5" customHeight="1">
      <c r="A21" s="50" t="s">
        <v>64</v>
      </c>
      <c r="B21" s="51" t="s">
        <v>41</v>
      </c>
      <c r="C21" s="52">
        <v>137</v>
      </c>
      <c r="D21" s="52">
        <v>138</v>
      </c>
      <c r="E21" s="52">
        <v>154</v>
      </c>
      <c r="F21" s="52">
        <v>162</v>
      </c>
      <c r="G21" s="52">
        <f>21+145</f>
        <v>166</v>
      </c>
      <c r="H21" s="52">
        <f>21+150</f>
        <v>171</v>
      </c>
      <c r="I21" s="52">
        <f>28+175</f>
        <v>203</v>
      </c>
      <c r="J21" s="52">
        <f>28+179</f>
        <v>207</v>
      </c>
      <c r="K21" s="52">
        <f>28+182</f>
        <v>210</v>
      </c>
      <c r="L21" s="52">
        <f>28+205</f>
        <v>233</v>
      </c>
      <c r="M21" s="52">
        <f>214+29</f>
        <v>243</v>
      </c>
      <c r="N21" s="52">
        <v>251</v>
      </c>
      <c r="O21" s="52">
        <v>262</v>
      </c>
      <c r="P21" s="52">
        <v>273</v>
      </c>
      <c r="Q21" s="52">
        <v>300</v>
      </c>
      <c r="R21" s="52">
        <v>315</v>
      </c>
      <c r="S21" s="52">
        <v>314</v>
      </c>
      <c r="T21" s="52">
        <v>317</v>
      </c>
      <c r="U21" s="52">
        <v>321</v>
      </c>
      <c r="V21" s="52">
        <v>319</v>
      </c>
      <c r="W21" s="52">
        <v>322</v>
      </c>
      <c r="X21" s="52">
        <v>323</v>
      </c>
      <c r="Y21" s="52">
        <v>321</v>
      </c>
      <c r="Z21" s="52">
        <v>329</v>
      </c>
      <c r="AA21" s="52">
        <v>326</v>
      </c>
      <c r="AB21" s="52">
        <v>326</v>
      </c>
      <c r="AC21" s="52">
        <v>321</v>
      </c>
      <c r="AD21" s="52">
        <v>320</v>
      </c>
      <c r="AE21" s="52">
        <v>323</v>
      </c>
      <c r="AF21" s="52">
        <v>319</v>
      </c>
      <c r="AG21" s="52">
        <v>324</v>
      </c>
      <c r="AH21" s="52">
        <v>329</v>
      </c>
      <c r="AI21" s="53">
        <v>336</v>
      </c>
      <c r="AJ21" s="53">
        <v>337</v>
      </c>
      <c r="AK21" s="53">
        <v>336</v>
      </c>
      <c r="AL21" s="53">
        <v>331</v>
      </c>
      <c r="AM21" s="53">
        <v>328</v>
      </c>
    </row>
    <row r="22" ht="9.75" customHeight="1"/>
    <row r="23" ht="19.5" customHeight="1">
      <c r="C23" s="54" t="s">
        <v>65</v>
      </c>
    </row>
    <row r="24" spans="3:14" ht="36" customHeight="1">
      <c r="C24" s="55" t="s">
        <v>66</v>
      </c>
      <c r="D24" s="55"/>
      <c r="E24" s="55"/>
      <c r="F24" s="55"/>
      <c r="G24" s="55"/>
      <c r="H24" s="55"/>
      <c r="I24" s="55"/>
      <c r="J24" s="55"/>
      <c r="K24" s="55"/>
      <c r="L24" s="55"/>
      <c r="M24" s="55"/>
      <c r="N24" s="55"/>
    </row>
    <row r="25" ht="19.5" customHeight="1">
      <c r="A25" s="56" t="s">
        <v>67</v>
      </c>
    </row>
  </sheetData>
  <sheetProtection selectLockedCells="1" selectUnlockedCells="1"/>
  <mergeCells count="6">
    <mergeCell ref="A4:A5"/>
    <mergeCell ref="B4:B5"/>
    <mergeCell ref="C4:N4"/>
    <mergeCell ref="O4:Z4"/>
    <mergeCell ref="AA4:AL4"/>
    <mergeCell ref="C24:N24"/>
  </mergeCells>
  <hyperlinks>
    <hyperlink ref="A1" location="'Table of Contents'!A1" display="Back to Table of Contents"/>
  </hyperlinks>
  <printOptions/>
  <pageMargins left="0.19652777777777777" right="0.19652777777777777" top="0.19652777777777777" bottom="0.196527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N3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00390625" defaultRowHeight="15"/>
  <cols>
    <col min="1" max="1" width="30.421875" style="1" customWidth="1"/>
    <col min="2" max="2" width="6.57421875" style="1" customWidth="1"/>
    <col min="3" max="39" width="8.57421875" style="1" customWidth="1"/>
    <col min="40" max="16384" width="9.140625" style="1" customWidth="1"/>
  </cols>
  <sheetData>
    <row r="1" ht="15" customHeight="1">
      <c r="A1" s="5" t="s">
        <v>6</v>
      </c>
    </row>
    <row r="2" spans="3:14" s="21" customFormat="1" ht="30" customHeight="1">
      <c r="C2" s="57" t="s">
        <v>68</v>
      </c>
      <c r="D2" s="57"/>
      <c r="E2" s="57"/>
      <c r="F2" s="57"/>
      <c r="G2" s="57"/>
      <c r="H2" s="57"/>
      <c r="I2" s="57"/>
      <c r="J2" s="57"/>
      <c r="K2" s="57"/>
      <c r="L2" s="57"/>
      <c r="M2" s="57"/>
      <c r="N2" s="57"/>
    </row>
    <row r="3" spans="1:6" s="21" customFormat="1" ht="4.5" customHeight="1">
      <c r="A3" s="22"/>
      <c r="B3" s="22"/>
      <c r="C3" s="22"/>
      <c r="D3" s="22"/>
      <c r="E3" s="22"/>
      <c r="F3" s="22"/>
    </row>
    <row r="4" spans="1:39" s="21" customFormat="1" ht="19.5" customHeight="1">
      <c r="A4" s="23" t="s">
        <v>69</v>
      </c>
      <c r="B4" s="23" t="s">
        <v>47</v>
      </c>
      <c r="C4" s="58" t="s">
        <v>33</v>
      </c>
      <c r="D4" s="58"/>
      <c r="E4" s="58"/>
      <c r="F4" s="58"/>
      <c r="G4" s="58"/>
      <c r="H4" s="58"/>
      <c r="I4" s="58"/>
      <c r="J4" s="58"/>
      <c r="K4" s="58"/>
      <c r="L4" s="58"/>
      <c r="M4" s="58"/>
      <c r="N4" s="59"/>
      <c r="O4" s="60" t="s">
        <v>33</v>
      </c>
      <c r="P4" s="60"/>
      <c r="Q4" s="60"/>
      <c r="R4" s="60"/>
      <c r="S4" s="60"/>
      <c r="T4" s="60"/>
      <c r="U4" s="60"/>
      <c r="V4" s="60"/>
      <c r="W4" s="60"/>
      <c r="X4" s="60"/>
      <c r="Y4" s="60"/>
      <c r="Z4" s="60"/>
      <c r="AA4" s="60" t="s">
        <v>33</v>
      </c>
      <c r="AB4" s="60"/>
      <c r="AC4" s="60"/>
      <c r="AD4" s="60"/>
      <c r="AE4" s="60"/>
      <c r="AF4" s="60"/>
      <c r="AG4" s="60"/>
      <c r="AH4" s="60"/>
      <c r="AI4" s="60"/>
      <c r="AJ4" s="60"/>
      <c r="AK4" s="60"/>
      <c r="AL4" s="60"/>
      <c r="AM4" s="61" t="s">
        <v>33</v>
      </c>
    </row>
    <row r="5" spans="1:39" s="21" customFormat="1" ht="21.75" customHeight="1">
      <c r="A5" s="23"/>
      <c r="B5" s="23"/>
      <c r="C5" s="24">
        <v>1980</v>
      </c>
      <c r="D5" s="24">
        <v>1981</v>
      </c>
      <c r="E5" s="24">
        <v>1982</v>
      </c>
      <c r="F5" s="24">
        <v>1983</v>
      </c>
      <c r="G5" s="24">
        <v>1984</v>
      </c>
      <c r="H5" s="24">
        <v>1985</v>
      </c>
      <c r="I5" s="24">
        <v>1986</v>
      </c>
      <c r="J5" s="24">
        <v>1987</v>
      </c>
      <c r="K5" s="24">
        <v>1988</v>
      </c>
      <c r="L5" s="24">
        <v>1989</v>
      </c>
      <c r="M5" s="24">
        <v>1990</v>
      </c>
      <c r="N5" s="24">
        <v>1991</v>
      </c>
      <c r="O5" s="24">
        <v>1992</v>
      </c>
      <c r="P5" s="24">
        <v>1993</v>
      </c>
      <c r="Q5" s="24">
        <v>1994</v>
      </c>
      <c r="R5" s="24">
        <v>1995</v>
      </c>
      <c r="S5" s="24">
        <v>1996</v>
      </c>
      <c r="T5" s="24">
        <v>1997</v>
      </c>
      <c r="U5" s="24">
        <v>1998</v>
      </c>
      <c r="V5" s="24">
        <v>1999</v>
      </c>
      <c r="W5" s="24">
        <v>2000</v>
      </c>
      <c r="X5" s="24">
        <v>2001</v>
      </c>
      <c r="Y5" s="24">
        <v>2002</v>
      </c>
      <c r="Z5" s="24">
        <v>2003</v>
      </c>
      <c r="AA5" s="24">
        <v>2004</v>
      </c>
      <c r="AB5" s="24">
        <v>2005</v>
      </c>
      <c r="AC5" s="24">
        <v>2006</v>
      </c>
      <c r="AD5" s="24">
        <v>2007</v>
      </c>
      <c r="AE5" s="24">
        <v>2008</v>
      </c>
      <c r="AF5" s="24">
        <v>2009</v>
      </c>
      <c r="AG5" s="24">
        <v>2010</v>
      </c>
      <c r="AH5" s="24">
        <v>2011</v>
      </c>
      <c r="AI5" s="24">
        <v>2012</v>
      </c>
      <c r="AJ5" s="24">
        <v>2013</v>
      </c>
      <c r="AK5" s="24">
        <v>2014</v>
      </c>
      <c r="AL5" s="24">
        <v>2015</v>
      </c>
      <c r="AM5" s="24">
        <v>2016</v>
      </c>
    </row>
    <row r="6" spans="1:39" s="65" customFormat="1" ht="24.75" customHeight="1">
      <c r="A6" s="62" t="s">
        <v>70</v>
      </c>
      <c r="B6" s="63" t="s">
        <v>41</v>
      </c>
      <c r="C6" s="64">
        <v>5753</v>
      </c>
      <c r="D6" s="64">
        <v>5281</v>
      </c>
      <c r="E6" s="64">
        <v>4749</v>
      </c>
      <c r="F6" s="64">
        <v>4447</v>
      </c>
      <c r="G6" s="64">
        <v>4681</v>
      </c>
      <c r="H6" s="64">
        <f>H7+H11</f>
        <v>5035</v>
      </c>
      <c r="I6" s="64">
        <f>I7+I11</f>
        <v>5707</v>
      </c>
      <c r="J6" s="64">
        <f>J7+J11</f>
        <v>7059</v>
      </c>
      <c r="K6" s="64">
        <f>K7+K11</f>
        <v>8259</v>
      </c>
      <c r="L6" s="64">
        <f>L7+L11</f>
        <v>9085</v>
      </c>
      <c r="M6" s="64">
        <f>M7+M11</f>
        <v>10316</v>
      </c>
      <c r="N6" s="64">
        <f>N7+N11</f>
        <v>13439</v>
      </c>
      <c r="O6" s="64">
        <f>O7+O11</f>
        <v>14371</v>
      </c>
      <c r="P6" s="64">
        <f>P7+P11</f>
        <v>14652</v>
      </c>
      <c r="Q6" s="64">
        <f>Q7+Q11</f>
        <v>15727</v>
      </c>
      <c r="R6" s="64">
        <f>R7+R11</f>
        <v>14683</v>
      </c>
      <c r="S6" s="64">
        <f>S7+S11</f>
        <v>14845</v>
      </c>
      <c r="T6" s="64">
        <f>T7+T11</f>
        <v>15954</v>
      </c>
      <c r="U6" s="64">
        <f>U7+U11</f>
        <v>18055</v>
      </c>
      <c r="V6" s="64">
        <f>V7+V11</f>
        <v>17877</v>
      </c>
      <c r="W6" s="64">
        <f>W7+W11</f>
        <v>18278</v>
      </c>
      <c r="X6" s="64">
        <f>X7+X11</f>
        <v>18517</v>
      </c>
      <c r="Y6" s="64">
        <f>Y7+Y11</f>
        <v>18022</v>
      </c>
      <c r="Z6" s="64">
        <f>Z7+Z11</f>
        <v>19178</v>
      </c>
      <c r="AA6" s="64">
        <f>AA7+AA11</f>
        <v>19495</v>
      </c>
      <c r="AB6" s="64">
        <f>AB7+AB11</f>
        <v>22554</v>
      </c>
      <c r="AC6" s="64">
        <f>AC7+AC11</f>
        <v>20242</v>
      </c>
      <c r="AD6" s="64">
        <f>AD7+AD11</f>
        <v>20519</v>
      </c>
      <c r="AE6" s="64">
        <f>AE7+AE11</f>
        <v>20873</v>
      </c>
      <c r="AF6" s="64">
        <f>AF7+AF11</f>
        <v>19542</v>
      </c>
      <c r="AG6" s="64">
        <f>AG7+AG11</f>
        <v>21243</v>
      </c>
      <c r="AH6" s="64">
        <f>AH7+AH11</f>
        <v>22387</v>
      </c>
      <c r="AI6" s="64">
        <f>AI7+AI11</f>
        <v>21056</v>
      </c>
      <c r="AJ6" s="64">
        <f>AJ7+AJ11</f>
        <v>23563</v>
      </c>
      <c r="AK6" s="64">
        <f>AK7+AK11</f>
        <v>26400</v>
      </c>
      <c r="AL6" s="64">
        <f>AL7+AL11</f>
        <v>28476</v>
      </c>
      <c r="AM6" s="64">
        <v>29277</v>
      </c>
    </row>
    <row r="7" spans="1:39" s="21" customFormat="1" ht="21.75" customHeight="1">
      <c r="A7" s="66" t="s">
        <v>71</v>
      </c>
      <c r="B7" s="43" t="s">
        <v>41</v>
      </c>
      <c r="C7" s="48" t="s">
        <v>72</v>
      </c>
      <c r="D7" s="48" t="s">
        <v>72</v>
      </c>
      <c r="E7" s="48" t="s">
        <v>72</v>
      </c>
      <c r="F7" s="44">
        <v>1810</v>
      </c>
      <c r="G7" s="44">
        <v>1772</v>
      </c>
      <c r="H7" s="44">
        <f>H8+H9+H10</f>
        <v>1947</v>
      </c>
      <c r="I7" s="44">
        <f>I8+I9+I10</f>
        <v>2022</v>
      </c>
      <c r="J7" s="44">
        <f>J8+J9+J10</f>
        <v>2200</v>
      </c>
      <c r="K7" s="44">
        <f>K8+K9+K10</f>
        <v>2238</v>
      </c>
      <c r="L7" s="44">
        <f>L8+L9+L10</f>
        <v>2319</v>
      </c>
      <c r="M7" s="44">
        <f>M8+M9+M10</f>
        <v>2532</v>
      </c>
      <c r="N7" s="44">
        <f>N8+N9+N10</f>
        <v>3022</v>
      </c>
      <c r="O7" s="44">
        <f>O8+O9+O10</f>
        <v>3214</v>
      </c>
      <c r="P7" s="44">
        <f>P8+P9+P10</f>
        <v>3175</v>
      </c>
      <c r="Q7" s="44">
        <f>Q8+Q9+Q10</f>
        <v>3052</v>
      </c>
      <c r="R7" s="44">
        <f>R8+R9+R10</f>
        <v>2854</v>
      </c>
      <c r="S7" s="44">
        <f>S8+S9+S10</f>
        <v>2783</v>
      </c>
      <c r="T7" s="44">
        <f>T8+T9+T10</f>
        <v>2879</v>
      </c>
      <c r="U7" s="44">
        <f>U8+U9+U10</f>
        <v>2938</v>
      </c>
      <c r="V7" s="44">
        <f>V8+V9+V10</f>
        <v>2591</v>
      </c>
      <c r="W7" s="44">
        <f>W8+W9+W10</f>
        <v>2420</v>
      </c>
      <c r="X7" s="44">
        <f>X8+X9+X10</f>
        <v>2477</v>
      </c>
      <c r="Y7" s="44">
        <f>Y8+Y9+Y10</f>
        <v>2158</v>
      </c>
      <c r="Z7" s="44">
        <f>Z8+Z9+Z10</f>
        <v>2061</v>
      </c>
      <c r="AA7" s="44">
        <f>AA8+AA9+AA10</f>
        <v>2160</v>
      </c>
      <c r="AB7" s="44">
        <f>AB8+AB9+AB10</f>
        <v>2144</v>
      </c>
      <c r="AC7" s="44">
        <f>AC8+AC9+AC10</f>
        <v>1947</v>
      </c>
      <c r="AD7" s="44">
        <f>AD8+AD9+AD10</f>
        <v>2190</v>
      </c>
      <c r="AE7" s="44">
        <f>AE8+AE9+AE10</f>
        <v>2223</v>
      </c>
      <c r="AF7" s="44">
        <f>AF8+AF9+AF10</f>
        <v>2480</v>
      </c>
      <c r="AG7" s="44">
        <f>AG8+AG9+AG10</f>
        <v>2549</v>
      </c>
      <c r="AH7" s="44">
        <f>AH8+AH9+AH10</f>
        <v>2404</v>
      </c>
      <c r="AI7" s="44">
        <f>AI8+AI9+AI10</f>
        <v>2590</v>
      </c>
      <c r="AJ7" s="44">
        <f>AJ8+AJ9+AJ10</f>
        <v>2578</v>
      </c>
      <c r="AK7" s="44">
        <f>AK8+AK9+AK10</f>
        <v>2593</v>
      </c>
      <c r="AL7" s="44">
        <f>AL8+AL9+AL10</f>
        <v>2743</v>
      </c>
      <c r="AM7" s="44">
        <v>2789</v>
      </c>
    </row>
    <row r="8" spans="1:39" s="47" customFormat="1" ht="21.75" customHeight="1">
      <c r="A8" s="67" t="s">
        <v>73</v>
      </c>
      <c r="B8" s="46" t="s">
        <v>41</v>
      </c>
      <c r="C8" s="68" t="s">
        <v>72</v>
      </c>
      <c r="D8" s="68" t="s">
        <v>72</v>
      </c>
      <c r="E8" s="68" t="s">
        <v>72</v>
      </c>
      <c r="F8" s="32">
        <v>98</v>
      </c>
      <c r="G8" s="32">
        <v>81</v>
      </c>
      <c r="H8" s="32">
        <v>89</v>
      </c>
      <c r="I8" s="32">
        <v>101</v>
      </c>
      <c r="J8" s="32">
        <v>109</v>
      </c>
      <c r="K8" s="32">
        <v>118</v>
      </c>
      <c r="L8" s="32">
        <v>116</v>
      </c>
      <c r="M8" s="32">
        <v>130</v>
      </c>
      <c r="N8" s="32">
        <v>160</v>
      </c>
      <c r="O8" s="32">
        <v>110</v>
      </c>
      <c r="P8" s="32">
        <v>130</v>
      </c>
      <c r="Q8" s="32">
        <v>142</v>
      </c>
      <c r="R8" s="32">
        <v>141</v>
      </c>
      <c r="S8" s="32">
        <v>138</v>
      </c>
      <c r="T8" s="32">
        <v>132</v>
      </c>
      <c r="U8" s="32">
        <v>152</v>
      </c>
      <c r="V8" s="32">
        <v>154</v>
      </c>
      <c r="W8" s="32">
        <v>148</v>
      </c>
      <c r="X8" s="32">
        <v>112</v>
      </c>
      <c r="Y8" s="32">
        <v>144</v>
      </c>
      <c r="Z8" s="32">
        <v>121</v>
      </c>
      <c r="AA8" s="32">
        <v>131</v>
      </c>
      <c r="AB8" s="32">
        <v>116</v>
      </c>
      <c r="AC8" s="32">
        <v>122</v>
      </c>
      <c r="AD8" s="32">
        <v>133</v>
      </c>
      <c r="AE8" s="32">
        <v>162</v>
      </c>
      <c r="AF8" s="32">
        <v>129</v>
      </c>
      <c r="AG8" s="32">
        <v>151</v>
      </c>
      <c r="AH8" s="32">
        <v>132</v>
      </c>
      <c r="AI8" s="32">
        <v>144</v>
      </c>
      <c r="AJ8" s="32">
        <v>119</v>
      </c>
      <c r="AK8" s="32">
        <v>125</v>
      </c>
      <c r="AL8" s="32">
        <v>127</v>
      </c>
      <c r="AM8" s="32">
        <v>132</v>
      </c>
    </row>
    <row r="9" spans="1:39" s="47" customFormat="1" ht="21.75" customHeight="1">
      <c r="A9" s="67" t="s">
        <v>74</v>
      </c>
      <c r="B9" s="46" t="s">
        <v>41</v>
      </c>
      <c r="C9" s="68" t="s">
        <v>72</v>
      </c>
      <c r="D9" s="68" t="s">
        <v>72</v>
      </c>
      <c r="E9" s="68" t="s">
        <v>72</v>
      </c>
      <c r="F9" s="32">
        <v>247</v>
      </c>
      <c r="G9" s="32">
        <v>208</v>
      </c>
      <c r="H9" s="32">
        <v>206</v>
      </c>
      <c r="I9" s="32">
        <v>170</v>
      </c>
      <c r="J9" s="32">
        <v>202</v>
      </c>
      <c r="K9" s="32">
        <v>202</v>
      </c>
      <c r="L9" s="32">
        <v>197</v>
      </c>
      <c r="M9" s="32">
        <v>235</v>
      </c>
      <c r="N9" s="32">
        <v>207</v>
      </c>
      <c r="O9" s="32">
        <v>276</v>
      </c>
      <c r="P9" s="32">
        <v>226</v>
      </c>
      <c r="Q9" s="32">
        <v>263</v>
      </c>
      <c r="R9" s="32">
        <v>198</v>
      </c>
      <c r="S9" s="32">
        <v>176</v>
      </c>
      <c r="T9" s="32">
        <v>184</v>
      </c>
      <c r="U9" s="32">
        <v>229</v>
      </c>
      <c r="V9" s="32">
        <v>196</v>
      </c>
      <c r="W9" s="32">
        <v>191</v>
      </c>
      <c r="X9" s="32">
        <v>218</v>
      </c>
      <c r="Y9" s="32">
        <v>162</v>
      </c>
      <c r="Z9" s="32">
        <v>211</v>
      </c>
      <c r="AA9" s="32">
        <v>184</v>
      </c>
      <c r="AB9" s="32">
        <v>295</v>
      </c>
      <c r="AC9" s="32">
        <v>296</v>
      </c>
      <c r="AD9" s="32">
        <v>403</v>
      </c>
      <c r="AE9" s="32">
        <v>380</v>
      </c>
      <c r="AF9" s="32">
        <v>405</v>
      </c>
      <c r="AG9" s="32">
        <v>487</v>
      </c>
      <c r="AH9" s="32">
        <v>407</v>
      </c>
      <c r="AI9" s="32">
        <v>455</v>
      </c>
      <c r="AJ9" s="32">
        <v>389</v>
      </c>
      <c r="AK9" s="32">
        <v>425</v>
      </c>
      <c r="AL9" s="32">
        <v>468</v>
      </c>
      <c r="AM9" s="32">
        <v>423</v>
      </c>
    </row>
    <row r="10" spans="1:39" s="47" customFormat="1" ht="21.75" customHeight="1">
      <c r="A10" s="67" t="s">
        <v>75</v>
      </c>
      <c r="B10" s="46" t="s">
        <v>41</v>
      </c>
      <c r="C10" s="68" t="s">
        <v>72</v>
      </c>
      <c r="D10" s="68" t="s">
        <v>72</v>
      </c>
      <c r="E10" s="68" t="s">
        <v>72</v>
      </c>
      <c r="F10" s="32">
        <v>1465</v>
      </c>
      <c r="G10" s="32">
        <v>1483</v>
      </c>
      <c r="H10" s="32">
        <v>1652</v>
      </c>
      <c r="I10" s="32">
        <v>1751</v>
      </c>
      <c r="J10" s="32">
        <v>1889</v>
      </c>
      <c r="K10" s="32">
        <v>1918</v>
      </c>
      <c r="L10" s="32">
        <v>2006</v>
      </c>
      <c r="M10" s="32">
        <v>2167</v>
      </c>
      <c r="N10" s="32">
        <v>2655</v>
      </c>
      <c r="O10" s="32">
        <v>2828</v>
      </c>
      <c r="P10" s="32">
        <v>2819</v>
      </c>
      <c r="Q10" s="32">
        <v>2647</v>
      </c>
      <c r="R10" s="32">
        <v>2515</v>
      </c>
      <c r="S10" s="32">
        <v>2469</v>
      </c>
      <c r="T10" s="32">
        <v>2563</v>
      </c>
      <c r="U10" s="32">
        <v>2557</v>
      </c>
      <c r="V10" s="32">
        <v>2241</v>
      </c>
      <c r="W10" s="32">
        <v>2081</v>
      </c>
      <c r="X10" s="32">
        <v>2147</v>
      </c>
      <c r="Y10" s="32">
        <v>1852</v>
      </c>
      <c r="Z10" s="32">
        <v>1729</v>
      </c>
      <c r="AA10" s="32">
        <v>1845</v>
      </c>
      <c r="AB10" s="32">
        <v>1733</v>
      </c>
      <c r="AC10" s="32">
        <v>1529</v>
      </c>
      <c r="AD10" s="32">
        <v>1654</v>
      </c>
      <c r="AE10" s="32">
        <v>1681</v>
      </c>
      <c r="AF10" s="32">
        <v>1946</v>
      </c>
      <c r="AG10" s="32">
        <v>1911</v>
      </c>
      <c r="AH10" s="32">
        <v>1865</v>
      </c>
      <c r="AI10" s="32">
        <v>1991</v>
      </c>
      <c r="AJ10" s="32">
        <v>2070</v>
      </c>
      <c r="AK10" s="32">
        <v>2043</v>
      </c>
      <c r="AL10" s="32">
        <v>2148</v>
      </c>
      <c r="AM10" s="32">
        <v>2234</v>
      </c>
    </row>
    <row r="11" spans="1:39" s="21" customFormat="1" ht="21.75" customHeight="1">
      <c r="A11" s="66" t="s">
        <v>76</v>
      </c>
      <c r="B11" s="43" t="s">
        <v>41</v>
      </c>
      <c r="C11" s="48" t="s">
        <v>72</v>
      </c>
      <c r="D11" s="48" t="s">
        <v>72</v>
      </c>
      <c r="E11" s="48" t="s">
        <v>72</v>
      </c>
      <c r="F11" s="44">
        <v>2637</v>
      </c>
      <c r="G11" s="44">
        <v>2909</v>
      </c>
      <c r="H11" s="44">
        <v>3088</v>
      </c>
      <c r="I11" s="44">
        <v>3685</v>
      </c>
      <c r="J11" s="44">
        <v>4859</v>
      </c>
      <c r="K11" s="44">
        <v>6021</v>
      </c>
      <c r="L11" s="44">
        <v>6766</v>
      </c>
      <c r="M11" s="44">
        <v>7784</v>
      </c>
      <c r="N11" s="44">
        <v>10417</v>
      </c>
      <c r="O11" s="44">
        <v>11157</v>
      </c>
      <c r="P11" s="44">
        <v>11477</v>
      </c>
      <c r="Q11" s="44">
        <v>12675</v>
      </c>
      <c r="R11" s="44">
        <v>11829</v>
      </c>
      <c r="S11" s="44">
        <v>12062</v>
      </c>
      <c r="T11" s="44">
        <v>13075</v>
      </c>
      <c r="U11" s="44">
        <v>15117</v>
      </c>
      <c r="V11" s="44">
        <v>15286</v>
      </c>
      <c r="W11" s="44">
        <v>15858</v>
      </c>
      <c r="X11" s="44">
        <v>16040</v>
      </c>
      <c r="Y11" s="44">
        <v>15864</v>
      </c>
      <c r="Z11" s="44">
        <v>17117</v>
      </c>
      <c r="AA11" s="44">
        <v>17335</v>
      </c>
      <c r="AB11" s="44">
        <v>20410</v>
      </c>
      <c r="AC11" s="44">
        <v>18295</v>
      </c>
      <c r="AD11" s="44">
        <v>18329</v>
      </c>
      <c r="AE11" s="44">
        <v>18650</v>
      </c>
      <c r="AF11" s="44">
        <v>17062</v>
      </c>
      <c r="AG11" s="44">
        <v>18694</v>
      </c>
      <c r="AH11" s="44">
        <v>19983</v>
      </c>
      <c r="AI11" s="44">
        <v>18466</v>
      </c>
      <c r="AJ11" s="44">
        <v>20985</v>
      </c>
      <c r="AK11" s="44">
        <v>23807</v>
      </c>
      <c r="AL11" s="44">
        <v>25733</v>
      </c>
      <c r="AM11" s="44">
        <v>26488</v>
      </c>
    </row>
    <row r="12" spans="1:39" s="21" customFormat="1" ht="24.75" customHeight="1">
      <c r="A12" s="69" t="s">
        <v>77</v>
      </c>
      <c r="B12" s="40" t="s">
        <v>41</v>
      </c>
      <c r="C12" s="70" t="s">
        <v>72</v>
      </c>
      <c r="D12" s="70" t="s">
        <v>72</v>
      </c>
      <c r="E12" s="70" t="s">
        <v>72</v>
      </c>
      <c r="F12" s="29">
        <v>7530</v>
      </c>
      <c r="G12" s="29">
        <v>7937</v>
      </c>
      <c r="H12" s="29">
        <v>8621</v>
      </c>
      <c r="I12" s="29">
        <v>9802</v>
      </c>
      <c r="J12" s="29">
        <v>12336</v>
      </c>
      <c r="K12" s="29">
        <v>14588</v>
      </c>
      <c r="L12" s="29">
        <v>15958</v>
      </c>
      <c r="M12" s="29">
        <v>18011</v>
      </c>
      <c r="N12" s="29">
        <v>23358</v>
      </c>
      <c r="O12" s="29">
        <v>25057</v>
      </c>
      <c r="P12" s="29">
        <v>25705</v>
      </c>
      <c r="Q12" s="29">
        <v>27618</v>
      </c>
      <c r="R12" s="29">
        <v>26030</v>
      </c>
      <c r="S12" s="29">
        <v>26663</v>
      </c>
      <c r="T12" s="29">
        <v>29004</v>
      </c>
      <c r="U12" s="29">
        <v>33001</v>
      </c>
      <c r="V12" s="29">
        <v>32995</v>
      </c>
      <c r="W12" s="29">
        <v>33917</v>
      </c>
      <c r="X12" s="29">
        <v>34368</v>
      </c>
      <c r="Y12" s="29">
        <v>33411</v>
      </c>
      <c r="Z12" s="29">
        <v>35570</v>
      </c>
      <c r="AA12" s="29">
        <v>35716</v>
      </c>
      <c r="AB12" s="29">
        <v>43921</v>
      </c>
      <c r="AC12" s="29">
        <v>40205</v>
      </c>
      <c r="AD12" s="29">
        <v>41532</v>
      </c>
      <c r="AE12" s="29">
        <v>43312</v>
      </c>
      <c r="AF12" s="29">
        <v>38258</v>
      </c>
      <c r="AG12" s="29">
        <v>41271</v>
      </c>
      <c r="AH12" s="29">
        <v>41453</v>
      </c>
      <c r="AI12" s="29">
        <v>40951</v>
      </c>
      <c r="AJ12" s="29">
        <v>42089</v>
      </c>
      <c r="AK12" s="29">
        <v>51396</v>
      </c>
      <c r="AL12" s="29">
        <v>55787</v>
      </c>
      <c r="AM12" s="29">
        <v>57496</v>
      </c>
    </row>
    <row r="13" spans="1:39" s="21" customFormat="1" ht="31.5" customHeight="1">
      <c r="A13" s="30" t="s">
        <v>78</v>
      </c>
      <c r="B13" s="43" t="s">
        <v>41</v>
      </c>
      <c r="C13" s="48" t="s">
        <v>72</v>
      </c>
      <c r="D13" s="48" t="s">
        <v>72</v>
      </c>
      <c r="E13" s="48" t="s">
        <v>72</v>
      </c>
      <c r="F13" s="44">
        <v>7141</v>
      </c>
      <c r="G13" s="44">
        <v>7538</v>
      </c>
      <c r="H13" s="44">
        <v>8235</v>
      </c>
      <c r="I13" s="44">
        <v>9410</v>
      </c>
      <c r="J13" s="44">
        <v>11869</v>
      </c>
      <c r="K13" s="44">
        <v>14153</v>
      </c>
      <c r="L13" s="44">
        <v>15489</v>
      </c>
      <c r="M13" s="44">
        <v>17562</v>
      </c>
      <c r="N13" s="44">
        <v>22835</v>
      </c>
      <c r="O13" s="44">
        <v>24549</v>
      </c>
      <c r="P13" s="44">
        <v>25240</v>
      </c>
      <c r="Q13" s="44">
        <v>27203</v>
      </c>
      <c r="R13" s="44">
        <v>25584</v>
      </c>
      <c r="S13" s="44">
        <v>26270</v>
      </c>
      <c r="T13" s="44">
        <v>28561</v>
      </c>
      <c r="U13" s="44">
        <v>32568</v>
      </c>
      <c r="V13" s="44">
        <v>32547</v>
      </c>
      <c r="W13" s="44">
        <v>33537</v>
      </c>
      <c r="X13" s="44">
        <v>33988</v>
      </c>
      <c r="Y13" s="44">
        <v>33119</v>
      </c>
      <c r="Z13" s="44">
        <v>35239</v>
      </c>
      <c r="AA13" s="44">
        <v>35506</v>
      </c>
      <c r="AB13" s="44">
        <v>43741</v>
      </c>
      <c r="AC13" s="44">
        <v>40023</v>
      </c>
      <c r="AD13" s="44">
        <v>41178</v>
      </c>
      <c r="AE13" s="44">
        <v>42910</v>
      </c>
      <c r="AF13" s="44">
        <v>38058</v>
      </c>
      <c r="AG13" s="44">
        <v>41084</v>
      </c>
      <c r="AH13" s="44">
        <v>41294</v>
      </c>
      <c r="AI13" s="44">
        <v>40759</v>
      </c>
      <c r="AJ13" s="44">
        <v>41888</v>
      </c>
      <c r="AK13" s="44">
        <v>51264</v>
      </c>
      <c r="AL13" s="44">
        <v>55617</v>
      </c>
      <c r="AM13" s="44">
        <v>57335</v>
      </c>
    </row>
    <row r="14" spans="1:39" s="21" customFormat="1" ht="39" customHeight="1">
      <c r="A14" s="71" t="s">
        <v>79</v>
      </c>
      <c r="B14" s="40" t="s">
        <v>41</v>
      </c>
      <c r="C14" s="70" t="s">
        <v>72</v>
      </c>
      <c r="D14" s="70" t="s">
        <v>72</v>
      </c>
      <c r="E14" s="70" t="s">
        <v>72</v>
      </c>
      <c r="F14" s="70" t="s">
        <v>72</v>
      </c>
      <c r="G14" s="70" t="s">
        <v>72</v>
      </c>
      <c r="H14" s="70" t="s">
        <v>72</v>
      </c>
      <c r="I14" s="70" t="s">
        <v>72</v>
      </c>
      <c r="J14" s="70" t="s">
        <v>72</v>
      </c>
      <c r="K14" s="70" t="s">
        <v>72</v>
      </c>
      <c r="L14" s="70" t="s">
        <v>72</v>
      </c>
      <c r="M14" s="70" t="s">
        <v>72</v>
      </c>
      <c r="N14" s="70" t="s">
        <v>72</v>
      </c>
      <c r="O14" s="70" t="s">
        <v>72</v>
      </c>
      <c r="P14" s="70" t="s">
        <v>72</v>
      </c>
      <c r="Q14" s="70" t="s">
        <v>72</v>
      </c>
      <c r="R14" s="70" t="s">
        <v>72</v>
      </c>
      <c r="S14" s="70" t="s">
        <v>72</v>
      </c>
      <c r="T14" s="70" t="s">
        <v>72</v>
      </c>
      <c r="U14" s="70" t="s">
        <v>72</v>
      </c>
      <c r="V14" s="70" t="s">
        <v>72</v>
      </c>
      <c r="W14" s="70" t="s">
        <v>72</v>
      </c>
      <c r="X14" s="70" t="s">
        <v>72</v>
      </c>
      <c r="Y14" s="70" t="s">
        <v>72</v>
      </c>
      <c r="Z14" s="29">
        <v>3114</v>
      </c>
      <c r="AA14" s="29">
        <v>3297</v>
      </c>
      <c r="AB14" s="29">
        <v>3326</v>
      </c>
      <c r="AC14" s="29">
        <v>3007</v>
      </c>
      <c r="AD14" s="29">
        <v>3389</v>
      </c>
      <c r="AE14" s="29">
        <v>3568</v>
      </c>
      <c r="AF14" s="29">
        <v>3934</v>
      </c>
      <c r="AG14" s="29">
        <v>3980</v>
      </c>
      <c r="AH14" s="29">
        <v>3723</v>
      </c>
      <c r="AI14" s="29">
        <v>4096</v>
      </c>
      <c r="AJ14" s="29">
        <v>4067</v>
      </c>
      <c r="AK14" s="29">
        <v>3783</v>
      </c>
      <c r="AL14" s="29">
        <v>4322</v>
      </c>
      <c r="AM14" s="29">
        <v>4520</v>
      </c>
    </row>
    <row r="15" spans="1:39" s="21" customFormat="1" ht="18" customHeight="1">
      <c r="A15" s="72" t="s">
        <v>80</v>
      </c>
      <c r="B15" s="43"/>
      <c r="C15" s="48"/>
      <c r="D15" s="48"/>
      <c r="E15" s="48"/>
      <c r="F15" s="48"/>
      <c r="G15" s="48"/>
      <c r="H15" s="48"/>
      <c r="I15" s="48"/>
      <c r="J15" s="48"/>
      <c r="K15" s="48"/>
      <c r="L15" s="48"/>
      <c r="M15" s="48"/>
      <c r="N15" s="48"/>
      <c r="O15" s="48"/>
      <c r="P15" s="48"/>
      <c r="Q15" s="48"/>
      <c r="R15" s="48"/>
      <c r="S15" s="48"/>
      <c r="T15" s="48"/>
      <c r="U15" s="48"/>
      <c r="V15" s="48"/>
      <c r="W15" s="48"/>
      <c r="X15" s="48"/>
      <c r="Y15" s="48"/>
      <c r="Z15" s="44"/>
      <c r="AA15" s="44"/>
      <c r="AB15" s="44"/>
      <c r="AC15" s="44"/>
      <c r="AD15" s="44"/>
      <c r="AE15" s="44"/>
      <c r="AF15" s="44"/>
      <c r="AG15" s="44"/>
      <c r="AH15" s="44"/>
      <c r="AI15" s="44"/>
      <c r="AJ15" s="44"/>
      <c r="AK15" s="44"/>
      <c r="AL15" s="44"/>
      <c r="AM15" s="44"/>
    </row>
    <row r="16" spans="1:39" s="21" customFormat="1" ht="21.75" customHeight="1">
      <c r="A16" s="30" t="s">
        <v>81</v>
      </c>
      <c r="B16" s="73" t="s">
        <v>41</v>
      </c>
      <c r="C16" s="68" t="s">
        <v>72</v>
      </c>
      <c r="D16" s="68" t="s">
        <v>72</v>
      </c>
      <c r="E16" s="68" t="s">
        <v>72</v>
      </c>
      <c r="F16" s="68" t="s">
        <v>72</v>
      </c>
      <c r="G16" s="68" t="s">
        <v>72</v>
      </c>
      <c r="H16" s="68" t="s">
        <v>72</v>
      </c>
      <c r="I16" s="68" t="s">
        <v>72</v>
      </c>
      <c r="J16" s="68" t="s">
        <v>72</v>
      </c>
      <c r="K16" s="68" t="s">
        <v>72</v>
      </c>
      <c r="L16" s="68" t="s">
        <v>72</v>
      </c>
      <c r="M16" s="68" t="s">
        <v>72</v>
      </c>
      <c r="N16" s="68" t="s">
        <v>72</v>
      </c>
      <c r="O16" s="68" t="s">
        <v>72</v>
      </c>
      <c r="P16" s="68" t="s">
        <v>72</v>
      </c>
      <c r="Q16" s="68" t="s">
        <v>72</v>
      </c>
      <c r="R16" s="68" t="s">
        <v>72</v>
      </c>
      <c r="S16" s="68" t="s">
        <v>72</v>
      </c>
      <c r="T16" s="68" t="s">
        <v>72</v>
      </c>
      <c r="U16" s="68" t="s">
        <v>72</v>
      </c>
      <c r="V16" s="68" t="s">
        <v>72</v>
      </c>
      <c r="W16" s="68" t="s">
        <v>72</v>
      </c>
      <c r="X16" s="68" t="s">
        <v>72</v>
      </c>
      <c r="Y16" s="68" t="s">
        <v>72</v>
      </c>
      <c r="Z16" s="74">
        <v>900</v>
      </c>
      <c r="AA16" s="74">
        <v>1000</v>
      </c>
      <c r="AB16" s="74">
        <v>1265</v>
      </c>
      <c r="AC16" s="74">
        <v>1048</v>
      </c>
      <c r="AD16" s="74">
        <v>1153</v>
      </c>
      <c r="AE16" s="74">
        <v>1268</v>
      </c>
      <c r="AF16" s="74">
        <v>1291</v>
      </c>
      <c r="AG16" s="74">
        <v>1294</v>
      </c>
      <c r="AH16" s="74">
        <v>1257</v>
      </c>
      <c r="AI16" s="74">
        <v>1369</v>
      </c>
      <c r="AJ16" s="74">
        <v>1216</v>
      </c>
      <c r="AK16" s="74">
        <v>1144</v>
      </c>
      <c r="AL16" s="74">
        <v>1409</v>
      </c>
      <c r="AM16" s="74">
        <v>1578</v>
      </c>
    </row>
    <row r="17" spans="1:39" s="21" customFormat="1" ht="21.75" customHeight="1">
      <c r="A17" s="30" t="s">
        <v>82</v>
      </c>
      <c r="B17" s="73" t="s">
        <v>41</v>
      </c>
      <c r="C17" s="68" t="s">
        <v>72</v>
      </c>
      <c r="D17" s="68" t="s">
        <v>72</v>
      </c>
      <c r="E17" s="68" t="s">
        <v>72</v>
      </c>
      <c r="F17" s="68" t="s">
        <v>72</v>
      </c>
      <c r="G17" s="68" t="s">
        <v>72</v>
      </c>
      <c r="H17" s="68" t="s">
        <v>72</v>
      </c>
      <c r="I17" s="68" t="s">
        <v>72</v>
      </c>
      <c r="J17" s="68" t="s">
        <v>72</v>
      </c>
      <c r="K17" s="68" t="s">
        <v>72</v>
      </c>
      <c r="L17" s="68" t="s">
        <v>72</v>
      </c>
      <c r="M17" s="68" t="s">
        <v>72</v>
      </c>
      <c r="N17" s="68" t="s">
        <v>72</v>
      </c>
      <c r="O17" s="68" t="s">
        <v>72</v>
      </c>
      <c r="P17" s="68" t="s">
        <v>72</v>
      </c>
      <c r="Q17" s="68" t="s">
        <v>72</v>
      </c>
      <c r="R17" s="68" t="s">
        <v>72</v>
      </c>
      <c r="S17" s="68" t="s">
        <v>72</v>
      </c>
      <c r="T17" s="68" t="s">
        <v>72</v>
      </c>
      <c r="U17" s="68" t="s">
        <v>72</v>
      </c>
      <c r="V17" s="68" t="s">
        <v>72</v>
      </c>
      <c r="W17" s="68" t="s">
        <v>72</v>
      </c>
      <c r="X17" s="68" t="s">
        <v>72</v>
      </c>
      <c r="Y17" s="68" t="s">
        <v>72</v>
      </c>
      <c r="Z17" s="74">
        <v>173</v>
      </c>
      <c r="AA17" s="74">
        <v>142</v>
      </c>
      <c r="AB17" s="74">
        <v>97</v>
      </c>
      <c r="AC17" s="74">
        <v>93</v>
      </c>
      <c r="AD17" s="74">
        <v>100</v>
      </c>
      <c r="AE17" s="74">
        <v>91</v>
      </c>
      <c r="AF17" s="74">
        <v>99</v>
      </c>
      <c r="AG17" s="74">
        <v>95</v>
      </c>
      <c r="AH17" s="74">
        <v>96</v>
      </c>
      <c r="AI17" s="74">
        <v>61</v>
      </c>
      <c r="AJ17" s="74">
        <v>63</v>
      </c>
      <c r="AK17" s="74">
        <v>53</v>
      </c>
      <c r="AL17" s="74">
        <v>58</v>
      </c>
      <c r="AM17" s="74">
        <v>56</v>
      </c>
    </row>
    <row r="18" spans="1:39" s="21" customFormat="1" ht="21.75" customHeight="1">
      <c r="A18" s="30" t="s">
        <v>59</v>
      </c>
      <c r="B18" s="73" t="s">
        <v>41</v>
      </c>
      <c r="C18" s="68" t="s">
        <v>72</v>
      </c>
      <c r="D18" s="68" t="s">
        <v>72</v>
      </c>
      <c r="E18" s="68" t="s">
        <v>72</v>
      </c>
      <c r="F18" s="68" t="s">
        <v>72</v>
      </c>
      <c r="G18" s="68" t="s">
        <v>72</v>
      </c>
      <c r="H18" s="68" t="s">
        <v>72</v>
      </c>
      <c r="I18" s="68" t="s">
        <v>72</v>
      </c>
      <c r="J18" s="68" t="s">
        <v>72</v>
      </c>
      <c r="K18" s="68" t="s">
        <v>72</v>
      </c>
      <c r="L18" s="68" t="s">
        <v>72</v>
      </c>
      <c r="M18" s="68" t="s">
        <v>72</v>
      </c>
      <c r="N18" s="68" t="s">
        <v>72</v>
      </c>
      <c r="O18" s="68" t="s">
        <v>72</v>
      </c>
      <c r="P18" s="68" t="s">
        <v>72</v>
      </c>
      <c r="Q18" s="68" t="s">
        <v>72</v>
      </c>
      <c r="R18" s="68" t="s">
        <v>72</v>
      </c>
      <c r="S18" s="68" t="s">
        <v>72</v>
      </c>
      <c r="T18" s="68" t="s">
        <v>72</v>
      </c>
      <c r="U18" s="68" t="s">
        <v>72</v>
      </c>
      <c r="V18" s="68" t="s">
        <v>72</v>
      </c>
      <c r="W18" s="68" t="s">
        <v>72</v>
      </c>
      <c r="X18" s="68" t="s">
        <v>72</v>
      </c>
      <c r="Y18" s="68" t="s">
        <v>72</v>
      </c>
      <c r="Z18" s="74">
        <v>226</v>
      </c>
      <c r="AA18" s="74">
        <v>228</v>
      </c>
      <c r="AB18" s="74">
        <v>218</v>
      </c>
      <c r="AC18" s="74">
        <v>196</v>
      </c>
      <c r="AD18" s="74">
        <v>271</v>
      </c>
      <c r="AE18" s="74">
        <v>279</v>
      </c>
      <c r="AF18" s="74">
        <v>314</v>
      </c>
      <c r="AG18" s="74">
        <v>311</v>
      </c>
      <c r="AH18" s="74">
        <v>327</v>
      </c>
      <c r="AI18" s="74">
        <v>256</v>
      </c>
      <c r="AJ18" s="74">
        <v>231</v>
      </c>
      <c r="AK18" s="74">
        <v>252</v>
      </c>
      <c r="AL18" s="74">
        <v>283</v>
      </c>
      <c r="AM18" s="74">
        <v>301</v>
      </c>
    </row>
    <row r="19" spans="1:39" s="21" customFormat="1" ht="21.75" customHeight="1">
      <c r="A19" s="30" t="s">
        <v>83</v>
      </c>
      <c r="B19" s="73" t="s">
        <v>41</v>
      </c>
      <c r="C19" s="68" t="s">
        <v>72</v>
      </c>
      <c r="D19" s="68" t="s">
        <v>72</v>
      </c>
      <c r="E19" s="68" t="s">
        <v>72</v>
      </c>
      <c r="F19" s="68" t="s">
        <v>72</v>
      </c>
      <c r="G19" s="68" t="s">
        <v>72</v>
      </c>
      <c r="H19" s="68" t="s">
        <v>72</v>
      </c>
      <c r="I19" s="68" t="s">
        <v>72</v>
      </c>
      <c r="J19" s="68" t="s">
        <v>72</v>
      </c>
      <c r="K19" s="68" t="s">
        <v>72</v>
      </c>
      <c r="L19" s="68" t="s">
        <v>72</v>
      </c>
      <c r="M19" s="68" t="s">
        <v>72</v>
      </c>
      <c r="N19" s="68" t="s">
        <v>72</v>
      </c>
      <c r="O19" s="68" t="s">
        <v>72</v>
      </c>
      <c r="P19" s="68" t="s">
        <v>72</v>
      </c>
      <c r="Q19" s="68" t="s">
        <v>72</v>
      </c>
      <c r="R19" s="68" t="s">
        <v>72</v>
      </c>
      <c r="S19" s="68" t="s">
        <v>72</v>
      </c>
      <c r="T19" s="68" t="s">
        <v>72</v>
      </c>
      <c r="U19" s="68" t="s">
        <v>72</v>
      </c>
      <c r="V19" s="68" t="s">
        <v>72</v>
      </c>
      <c r="W19" s="68" t="s">
        <v>72</v>
      </c>
      <c r="X19" s="68" t="s">
        <v>72</v>
      </c>
      <c r="Y19" s="68" t="s">
        <v>72</v>
      </c>
      <c r="Z19" s="74">
        <v>140</v>
      </c>
      <c r="AA19" s="74">
        <v>195</v>
      </c>
      <c r="AB19" s="74">
        <v>130</v>
      </c>
      <c r="AC19" s="74">
        <v>100</v>
      </c>
      <c r="AD19" s="74">
        <v>121</v>
      </c>
      <c r="AE19" s="74">
        <v>105</v>
      </c>
      <c r="AF19" s="74">
        <v>103</v>
      </c>
      <c r="AG19" s="74">
        <v>120</v>
      </c>
      <c r="AH19" s="74">
        <v>108</v>
      </c>
      <c r="AI19" s="74">
        <v>92</v>
      </c>
      <c r="AJ19" s="74">
        <v>78</v>
      </c>
      <c r="AK19" s="74">
        <v>68</v>
      </c>
      <c r="AL19" s="74">
        <v>83</v>
      </c>
      <c r="AM19" s="74">
        <v>91</v>
      </c>
    </row>
    <row r="20" spans="1:39" s="21" customFormat="1" ht="21.75" customHeight="1">
      <c r="A20" s="30" t="s">
        <v>58</v>
      </c>
      <c r="B20" s="73" t="s">
        <v>41</v>
      </c>
      <c r="C20" s="68" t="s">
        <v>72</v>
      </c>
      <c r="D20" s="68" t="s">
        <v>72</v>
      </c>
      <c r="E20" s="68" t="s">
        <v>72</v>
      </c>
      <c r="F20" s="68" t="s">
        <v>72</v>
      </c>
      <c r="G20" s="68" t="s">
        <v>72</v>
      </c>
      <c r="H20" s="68" t="s">
        <v>72</v>
      </c>
      <c r="I20" s="68" t="s">
        <v>72</v>
      </c>
      <c r="J20" s="68" t="s">
        <v>72</v>
      </c>
      <c r="K20" s="68" t="s">
        <v>72</v>
      </c>
      <c r="L20" s="68" t="s">
        <v>72</v>
      </c>
      <c r="M20" s="68" t="s">
        <v>72</v>
      </c>
      <c r="N20" s="68" t="s">
        <v>72</v>
      </c>
      <c r="O20" s="68" t="s">
        <v>72</v>
      </c>
      <c r="P20" s="68" t="s">
        <v>72</v>
      </c>
      <c r="Q20" s="68" t="s">
        <v>72</v>
      </c>
      <c r="R20" s="68" t="s">
        <v>72</v>
      </c>
      <c r="S20" s="68" t="s">
        <v>72</v>
      </c>
      <c r="T20" s="68" t="s">
        <v>72</v>
      </c>
      <c r="U20" s="68" t="s">
        <v>72</v>
      </c>
      <c r="V20" s="68" t="s">
        <v>72</v>
      </c>
      <c r="W20" s="68" t="s">
        <v>72</v>
      </c>
      <c r="X20" s="68" t="s">
        <v>72</v>
      </c>
      <c r="Y20" s="68" t="s">
        <v>72</v>
      </c>
      <c r="Z20" s="74">
        <v>509</v>
      </c>
      <c r="AA20" s="74">
        <v>532</v>
      </c>
      <c r="AB20" s="74">
        <v>400</v>
      </c>
      <c r="AC20" s="74">
        <v>373</v>
      </c>
      <c r="AD20" s="74">
        <v>418</v>
      </c>
      <c r="AE20" s="74">
        <v>476</v>
      </c>
      <c r="AF20" s="74">
        <v>496</v>
      </c>
      <c r="AG20" s="74">
        <v>500</v>
      </c>
      <c r="AH20" s="74">
        <v>302</v>
      </c>
      <c r="AI20" s="74">
        <v>245</v>
      </c>
      <c r="AJ20" s="74">
        <v>210</v>
      </c>
      <c r="AK20" s="74">
        <v>187</v>
      </c>
      <c r="AL20" s="74">
        <v>248</v>
      </c>
      <c r="AM20" s="74">
        <v>250</v>
      </c>
    </row>
    <row r="21" spans="1:39" s="21" customFormat="1" ht="21.75" customHeight="1">
      <c r="A21" s="30" t="s">
        <v>84</v>
      </c>
      <c r="B21" s="73" t="s">
        <v>41</v>
      </c>
      <c r="C21" s="68" t="s">
        <v>72</v>
      </c>
      <c r="D21" s="68" t="s">
        <v>72</v>
      </c>
      <c r="E21" s="68" t="s">
        <v>72</v>
      </c>
      <c r="F21" s="68" t="s">
        <v>72</v>
      </c>
      <c r="G21" s="68" t="s">
        <v>72</v>
      </c>
      <c r="H21" s="68" t="s">
        <v>72</v>
      </c>
      <c r="I21" s="68" t="s">
        <v>72</v>
      </c>
      <c r="J21" s="68" t="s">
        <v>72</v>
      </c>
      <c r="K21" s="68" t="s">
        <v>72</v>
      </c>
      <c r="L21" s="68" t="s">
        <v>72</v>
      </c>
      <c r="M21" s="68" t="s">
        <v>72</v>
      </c>
      <c r="N21" s="68" t="s">
        <v>72</v>
      </c>
      <c r="O21" s="68" t="s">
        <v>72</v>
      </c>
      <c r="P21" s="68" t="s">
        <v>72</v>
      </c>
      <c r="Q21" s="68" t="s">
        <v>72</v>
      </c>
      <c r="R21" s="68" t="s">
        <v>72</v>
      </c>
      <c r="S21" s="68" t="s">
        <v>72</v>
      </c>
      <c r="T21" s="68" t="s">
        <v>72</v>
      </c>
      <c r="U21" s="68" t="s">
        <v>72</v>
      </c>
      <c r="V21" s="68" t="s">
        <v>72</v>
      </c>
      <c r="W21" s="68" t="s">
        <v>72</v>
      </c>
      <c r="X21" s="68" t="s">
        <v>72</v>
      </c>
      <c r="Y21" s="68" t="s">
        <v>72</v>
      </c>
      <c r="Z21" s="74">
        <v>894</v>
      </c>
      <c r="AA21" s="74">
        <v>965</v>
      </c>
      <c r="AB21" s="74">
        <v>996</v>
      </c>
      <c r="AC21" s="74">
        <v>983</v>
      </c>
      <c r="AD21" s="74">
        <v>1140</v>
      </c>
      <c r="AE21" s="74">
        <v>1128</v>
      </c>
      <c r="AF21" s="74">
        <v>1417</v>
      </c>
      <c r="AG21" s="74">
        <v>1456</v>
      </c>
      <c r="AH21" s="74">
        <v>1455</v>
      </c>
      <c r="AI21" s="74">
        <v>1569</v>
      </c>
      <c r="AJ21" s="74">
        <v>1669</v>
      </c>
      <c r="AK21" s="74">
        <v>1632</v>
      </c>
      <c r="AL21" s="74">
        <v>1677</v>
      </c>
      <c r="AM21" s="74">
        <v>1708</v>
      </c>
    </row>
    <row r="22" spans="1:39" s="21" customFormat="1" ht="21.75" customHeight="1">
      <c r="A22" s="30" t="s">
        <v>85</v>
      </c>
      <c r="B22" s="73" t="s">
        <v>41</v>
      </c>
      <c r="C22" s="68" t="s">
        <v>72</v>
      </c>
      <c r="D22" s="68" t="s">
        <v>72</v>
      </c>
      <c r="E22" s="68" t="s">
        <v>72</v>
      </c>
      <c r="F22" s="68" t="s">
        <v>72</v>
      </c>
      <c r="G22" s="68" t="s">
        <v>72</v>
      </c>
      <c r="H22" s="68" t="s">
        <v>72</v>
      </c>
      <c r="I22" s="68" t="s">
        <v>72</v>
      </c>
      <c r="J22" s="68" t="s">
        <v>72</v>
      </c>
      <c r="K22" s="68" t="s">
        <v>72</v>
      </c>
      <c r="L22" s="68" t="s">
        <v>72</v>
      </c>
      <c r="M22" s="68" t="s">
        <v>72</v>
      </c>
      <c r="N22" s="68" t="s">
        <v>72</v>
      </c>
      <c r="O22" s="68" t="s">
        <v>72</v>
      </c>
      <c r="P22" s="68" t="s">
        <v>72</v>
      </c>
      <c r="Q22" s="68" t="s">
        <v>72</v>
      </c>
      <c r="R22" s="68" t="s">
        <v>72</v>
      </c>
      <c r="S22" s="68" t="s">
        <v>72</v>
      </c>
      <c r="T22" s="68" t="s">
        <v>72</v>
      </c>
      <c r="U22" s="68" t="s">
        <v>72</v>
      </c>
      <c r="V22" s="68" t="s">
        <v>72</v>
      </c>
      <c r="W22" s="68" t="s">
        <v>72</v>
      </c>
      <c r="X22" s="68" t="s">
        <v>72</v>
      </c>
      <c r="Y22" s="68" t="s">
        <v>72</v>
      </c>
      <c r="Z22" s="74">
        <v>234</v>
      </c>
      <c r="AA22" s="74">
        <v>208</v>
      </c>
      <c r="AB22" s="74">
        <v>177</v>
      </c>
      <c r="AC22" s="74">
        <v>182</v>
      </c>
      <c r="AD22" s="74">
        <v>177</v>
      </c>
      <c r="AE22" s="74">
        <v>216</v>
      </c>
      <c r="AF22" s="74">
        <v>200</v>
      </c>
      <c r="AG22" s="74">
        <v>187</v>
      </c>
      <c r="AH22" s="74">
        <v>159</v>
      </c>
      <c r="AI22" s="74">
        <v>192</v>
      </c>
      <c r="AJ22" s="74">
        <v>201</v>
      </c>
      <c r="AK22" s="74">
        <v>132</v>
      </c>
      <c r="AL22" s="74">
        <v>170</v>
      </c>
      <c r="AM22" s="74">
        <v>161</v>
      </c>
    </row>
    <row r="23" spans="1:39" s="21" customFormat="1" ht="21.75" customHeight="1">
      <c r="A23" s="30" t="s">
        <v>86</v>
      </c>
      <c r="B23" s="73" t="s">
        <v>41</v>
      </c>
      <c r="C23" s="68" t="s">
        <v>72</v>
      </c>
      <c r="D23" s="68" t="s">
        <v>72</v>
      </c>
      <c r="E23" s="68" t="s">
        <v>72</v>
      </c>
      <c r="F23" s="68" t="s">
        <v>72</v>
      </c>
      <c r="G23" s="68" t="s">
        <v>72</v>
      </c>
      <c r="H23" s="68" t="s">
        <v>72</v>
      </c>
      <c r="I23" s="68" t="s">
        <v>72</v>
      </c>
      <c r="J23" s="68" t="s">
        <v>72</v>
      </c>
      <c r="K23" s="68" t="s">
        <v>72</v>
      </c>
      <c r="L23" s="68" t="s">
        <v>72</v>
      </c>
      <c r="M23" s="68" t="s">
        <v>72</v>
      </c>
      <c r="N23" s="68" t="s">
        <v>72</v>
      </c>
      <c r="O23" s="68" t="s">
        <v>72</v>
      </c>
      <c r="P23" s="68" t="s">
        <v>72</v>
      </c>
      <c r="Q23" s="68" t="s">
        <v>72</v>
      </c>
      <c r="R23" s="68" t="s">
        <v>72</v>
      </c>
      <c r="S23" s="68" t="s">
        <v>72</v>
      </c>
      <c r="T23" s="68" t="s">
        <v>72</v>
      </c>
      <c r="U23" s="68" t="s">
        <v>72</v>
      </c>
      <c r="V23" s="68" t="s">
        <v>72</v>
      </c>
      <c r="W23" s="68" t="s">
        <v>72</v>
      </c>
      <c r="X23" s="68" t="s">
        <v>72</v>
      </c>
      <c r="Y23" s="68" t="s">
        <v>72</v>
      </c>
      <c r="Z23" s="74">
        <v>38</v>
      </c>
      <c r="AA23" s="74">
        <v>25</v>
      </c>
      <c r="AB23" s="74">
        <v>40</v>
      </c>
      <c r="AC23" s="74">
        <v>32</v>
      </c>
      <c r="AD23" s="74">
        <v>9</v>
      </c>
      <c r="AE23" s="74">
        <v>5</v>
      </c>
      <c r="AF23" s="74">
        <v>14</v>
      </c>
      <c r="AG23" s="74">
        <v>17</v>
      </c>
      <c r="AH23" s="74">
        <v>19</v>
      </c>
      <c r="AI23" s="74">
        <v>312</v>
      </c>
      <c r="AJ23" s="74">
        <v>399</v>
      </c>
      <c r="AK23" s="74">
        <v>315</v>
      </c>
      <c r="AL23" s="74">
        <v>394</v>
      </c>
      <c r="AM23" s="74">
        <v>375</v>
      </c>
    </row>
    <row r="24" spans="1:39" s="21" customFormat="1" ht="21.75" customHeight="1">
      <c r="A24" s="30" t="s">
        <v>87</v>
      </c>
      <c r="B24" s="73" t="s">
        <v>41</v>
      </c>
      <c r="C24" s="68" t="s">
        <v>72</v>
      </c>
      <c r="D24" s="68" t="s">
        <v>72</v>
      </c>
      <c r="E24" s="68" t="s">
        <v>72</v>
      </c>
      <c r="F24" s="68" t="s">
        <v>72</v>
      </c>
      <c r="G24" s="68" t="s">
        <v>72</v>
      </c>
      <c r="H24" s="68" t="s">
        <v>72</v>
      </c>
      <c r="I24" s="68" t="s">
        <v>72</v>
      </c>
      <c r="J24" s="68" t="s">
        <v>72</v>
      </c>
      <c r="K24" s="68" t="s">
        <v>72</v>
      </c>
      <c r="L24" s="68" t="s">
        <v>72</v>
      </c>
      <c r="M24" s="68" t="s">
        <v>72</v>
      </c>
      <c r="N24" s="68" t="s">
        <v>72</v>
      </c>
      <c r="O24" s="68" t="s">
        <v>72</v>
      </c>
      <c r="P24" s="68" t="s">
        <v>72</v>
      </c>
      <c r="Q24" s="68" t="s">
        <v>72</v>
      </c>
      <c r="R24" s="68" t="s">
        <v>72</v>
      </c>
      <c r="S24" s="68" t="s">
        <v>72</v>
      </c>
      <c r="T24" s="68" t="s">
        <v>72</v>
      </c>
      <c r="U24" s="68" t="s">
        <v>72</v>
      </c>
      <c r="V24" s="68" t="s">
        <v>72</v>
      </c>
      <c r="W24" s="68" t="s">
        <v>72</v>
      </c>
      <c r="X24" s="68" t="s">
        <v>72</v>
      </c>
      <c r="Y24" s="68" t="s">
        <v>72</v>
      </c>
      <c r="Z24" s="74">
        <v>0</v>
      </c>
      <c r="AA24" s="74">
        <v>2</v>
      </c>
      <c r="AB24" s="74">
        <v>3</v>
      </c>
      <c r="AC24" s="74">
        <v>0</v>
      </c>
      <c r="AD24" s="74">
        <v>0</v>
      </c>
      <c r="AE24" s="74">
        <v>0</v>
      </c>
      <c r="AF24" s="74">
        <v>0</v>
      </c>
      <c r="AG24" s="74">
        <v>0</v>
      </c>
      <c r="AH24" s="74">
        <v>0</v>
      </c>
      <c r="AI24" s="74">
        <v>0</v>
      </c>
      <c r="AJ24" s="74">
        <v>0</v>
      </c>
      <c r="AK24" s="74">
        <v>0</v>
      </c>
      <c r="AL24" s="74">
        <v>0</v>
      </c>
      <c r="AM24" s="74">
        <v>0</v>
      </c>
    </row>
    <row r="25" spans="1:39" s="34" customFormat="1" ht="22.5" customHeight="1">
      <c r="A25" s="75" t="s">
        <v>88</v>
      </c>
      <c r="B25" s="76" t="s">
        <v>41</v>
      </c>
      <c r="C25" s="77">
        <v>2068</v>
      </c>
      <c r="D25" s="77">
        <v>3149</v>
      </c>
      <c r="E25" s="77">
        <v>2460</v>
      </c>
      <c r="F25" s="77">
        <v>2531</v>
      </c>
      <c r="G25" s="77">
        <f>G27+G28+G29</f>
        <v>2329</v>
      </c>
      <c r="H25" s="77">
        <f>H27+H28+H29</f>
        <v>2685</v>
      </c>
      <c r="I25" s="77">
        <f>I27+I28+I29</f>
        <v>2834</v>
      </c>
      <c r="J25" s="77">
        <f>J27+J28+J29</f>
        <v>3294</v>
      </c>
      <c r="K25" s="77">
        <f>K27+K28+K29</f>
        <v>3004</v>
      </c>
      <c r="L25" s="77">
        <f>L27+L28+L29</f>
        <v>3141</v>
      </c>
      <c r="M25" s="77">
        <f>M27+M28+M29</f>
        <v>3575</v>
      </c>
      <c r="N25" s="77">
        <f>N27+N28+N29</f>
        <v>4025</v>
      </c>
      <c r="O25" s="77">
        <f>O27+O28+O29</f>
        <v>4395</v>
      </c>
      <c r="P25" s="77">
        <f>P27+P28+P29</f>
        <v>4160</v>
      </c>
      <c r="Q25" s="77">
        <f>Q27+Q28+Q29</f>
        <v>3947</v>
      </c>
      <c r="R25" s="77">
        <f>R27+R28+R29</f>
        <v>3586</v>
      </c>
      <c r="S25" s="77">
        <f>S27+S28+S29</f>
        <v>3774</v>
      </c>
      <c r="T25" s="77">
        <f>T27+T28+T29</f>
        <v>3755</v>
      </c>
      <c r="U25" s="77">
        <f>U27+U28+U29</f>
        <v>3828</v>
      </c>
      <c r="V25" s="77">
        <f>V27+V28+V29</f>
        <v>3405</v>
      </c>
      <c r="W25" s="77">
        <f>W27+W28+W29</f>
        <v>3291</v>
      </c>
      <c r="X25" s="77">
        <f>X27+X28+X29</f>
        <v>3264</v>
      </c>
      <c r="Y25" s="77">
        <f>Y27+Y28+Y29</f>
        <v>2904</v>
      </c>
      <c r="Z25" s="77">
        <f>Z27+Z28+Z29</f>
        <v>2698</v>
      </c>
      <c r="AA25" s="77">
        <f>AA27+AA28+AA29</f>
        <v>2951</v>
      </c>
      <c r="AB25" s="77">
        <f>AB27+AB28+AB29</f>
        <v>2760</v>
      </c>
      <c r="AC25" s="77">
        <f>AC27+AC28+AC29</f>
        <v>2522</v>
      </c>
      <c r="AD25" s="77">
        <f>AD27+AD28+AD29</f>
        <v>3055</v>
      </c>
      <c r="AE25" s="77">
        <f>AE27+AE28+AE29</f>
        <v>3435</v>
      </c>
      <c r="AF25" s="77">
        <f>AF27+AF28+AF29</f>
        <v>3661</v>
      </c>
      <c r="AG25" s="77">
        <f>AG27+AG28+AG29</f>
        <v>3640</v>
      </c>
      <c r="AH25" s="77">
        <f>AH27+AH28+AH29</f>
        <v>3422</v>
      </c>
      <c r="AI25" s="77">
        <v>3653</v>
      </c>
      <c r="AJ25" s="77">
        <v>3610</v>
      </c>
      <c r="AK25" s="77">
        <v>3592</v>
      </c>
      <c r="AL25" s="77">
        <v>3722</v>
      </c>
      <c r="AM25" s="77">
        <v>3862</v>
      </c>
    </row>
    <row r="26" spans="1:39" s="34" customFormat="1" ht="15.75" customHeight="1">
      <c r="A26" s="78" t="s">
        <v>89</v>
      </c>
      <c r="B26" s="76"/>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39" s="21" customFormat="1" ht="24.75" customHeight="1">
      <c r="A27" s="79" t="s">
        <v>90</v>
      </c>
      <c r="B27" s="73" t="s">
        <v>41</v>
      </c>
      <c r="C27" s="74">
        <v>124</v>
      </c>
      <c r="D27" s="74">
        <v>108</v>
      </c>
      <c r="E27" s="74">
        <v>99</v>
      </c>
      <c r="F27" s="74">
        <v>102</v>
      </c>
      <c r="G27" s="74">
        <v>82</v>
      </c>
      <c r="H27" s="74">
        <v>104</v>
      </c>
      <c r="I27" s="74">
        <v>109</v>
      </c>
      <c r="J27" s="74">
        <v>112</v>
      </c>
      <c r="K27" s="74">
        <v>122</v>
      </c>
      <c r="L27" s="74">
        <v>130</v>
      </c>
      <c r="M27" s="74">
        <v>144</v>
      </c>
      <c r="N27" s="74">
        <v>168</v>
      </c>
      <c r="O27" s="74">
        <v>119</v>
      </c>
      <c r="P27" s="74">
        <v>157</v>
      </c>
      <c r="Q27" s="74">
        <v>154</v>
      </c>
      <c r="R27" s="74">
        <v>173</v>
      </c>
      <c r="S27" s="74">
        <v>153</v>
      </c>
      <c r="T27" s="74">
        <v>146</v>
      </c>
      <c r="U27" s="74">
        <v>162</v>
      </c>
      <c r="V27" s="74">
        <v>170</v>
      </c>
      <c r="W27" s="74">
        <v>163</v>
      </c>
      <c r="X27" s="74">
        <v>126</v>
      </c>
      <c r="Y27" s="74">
        <v>158</v>
      </c>
      <c r="Z27" s="74">
        <v>131</v>
      </c>
      <c r="AA27" s="74">
        <v>144</v>
      </c>
      <c r="AB27" s="74">
        <v>136</v>
      </c>
      <c r="AC27" s="74">
        <v>134</v>
      </c>
      <c r="AD27" s="74">
        <v>140</v>
      </c>
      <c r="AE27" s="74">
        <v>168</v>
      </c>
      <c r="AF27" s="74">
        <v>140</v>
      </c>
      <c r="AG27" s="74">
        <v>158</v>
      </c>
      <c r="AH27" s="74">
        <v>152</v>
      </c>
      <c r="AI27" s="74">
        <v>156</v>
      </c>
      <c r="AJ27" s="74">
        <v>136</v>
      </c>
      <c r="AK27" s="74">
        <v>137</v>
      </c>
      <c r="AL27" s="74">
        <v>139</v>
      </c>
      <c r="AM27" s="74">
        <v>144</v>
      </c>
    </row>
    <row r="28" spans="1:39" s="21" customFormat="1" ht="24.75" customHeight="1">
      <c r="A28" s="79" t="s">
        <v>91</v>
      </c>
      <c r="B28" s="73" t="s">
        <v>41</v>
      </c>
      <c r="C28" s="74">
        <v>127</v>
      </c>
      <c r="D28" s="74">
        <v>269</v>
      </c>
      <c r="E28" s="74">
        <v>147</v>
      </c>
      <c r="F28" s="74">
        <v>305</v>
      </c>
      <c r="G28" s="74">
        <v>253</v>
      </c>
      <c r="H28" s="74">
        <v>266</v>
      </c>
      <c r="I28" s="74">
        <v>226</v>
      </c>
      <c r="J28" s="74">
        <v>255</v>
      </c>
      <c r="K28" s="74">
        <v>282</v>
      </c>
      <c r="L28" s="74">
        <v>250</v>
      </c>
      <c r="M28" s="74">
        <v>315</v>
      </c>
      <c r="N28" s="74">
        <v>296</v>
      </c>
      <c r="O28" s="74">
        <v>378</v>
      </c>
      <c r="P28" s="74">
        <v>322</v>
      </c>
      <c r="Q28" s="74">
        <v>330</v>
      </c>
      <c r="R28" s="74">
        <v>280</v>
      </c>
      <c r="S28" s="74">
        <v>238</v>
      </c>
      <c r="T28" s="74">
        <v>261</v>
      </c>
      <c r="U28" s="74">
        <v>281</v>
      </c>
      <c r="V28" s="74">
        <v>237</v>
      </c>
      <c r="W28" s="74">
        <v>266</v>
      </c>
      <c r="X28" s="74">
        <v>288</v>
      </c>
      <c r="Y28" s="74">
        <v>216</v>
      </c>
      <c r="Z28" s="74">
        <v>291</v>
      </c>
      <c r="AA28" s="74">
        <v>245</v>
      </c>
      <c r="AB28" s="74">
        <v>358</v>
      </c>
      <c r="AC28" s="74">
        <v>348</v>
      </c>
      <c r="AD28" s="74">
        <v>500</v>
      </c>
      <c r="AE28" s="74">
        <v>512</v>
      </c>
      <c r="AF28" s="74">
        <v>516</v>
      </c>
      <c r="AG28" s="74">
        <v>569</v>
      </c>
      <c r="AH28" s="74">
        <v>487</v>
      </c>
      <c r="AI28" s="74">
        <v>549</v>
      </c>
      <c r="AJ28" s="74">
        <v>465</v>
      </c>
      <c r="AK28" s="74">
        <v>505</v>
      </c>
      <c r="AL28" s="74">
        <v>530</v>
      </c>
      <c r="AM28" s="74">
        <v>512</v>
      </c>
    </row>
    <row r="29" spans="1:39" s="21" customFormat="1" ht="24.75" customHeight="1">
      <c r="A29" s="79" t="s">
        <v>92</v>
      </c>
      <c r="B29" s="73" t="s">
        <v>41</v>
      </c>
      <c r="C29" s="74">
        <v>1817</v>
      </c>
      <c r="D29" s="74">
        <v>2772</v>
      </c>
      <c r="E29" s="74">
        <v>2214</v>
      </c>
      <c r="F29" s="74">
        <v>2124</v>
      </c>
      <c r="G29" s="74">
        <v>1994</v>
      </c>
      <c r="H29" s="74">
        <v>2315</v>
      </c>
      <c r="I29" s="74">
        <v>2499</v>
      </c>
      <c r="J29" s="74">
        <v>2927</v>
      </c>
      <c r="K29" s="74">
        <v>2600</v>
      </c>
      <c r="L29" s="74">
        <v>2761</v>
      </c>
      <c r="M29" s="74">
        <v>3116</v>
      </c>
      <c r="N29" s="74">
        <v>3561</v>
      </c>
      <c r="O29" s="74">
        <v>3898</v>
      </c>
      <c r="P29" s="74">
        <v>3681</v>
      </c>
      <c r="Q29" s="74">
        <v>3463</v>
      </c>
      <c r="R29" s="74">
        <v>3133</v>
      </c>
      <c r="S29" s="74">
        <v>3383</v>
      </c>
      <c r="T29" s="74">
        <v>3348</v>
      </c>
      <c r="U29" s="74">
        <v>3385</v>
      </c>
      <c r="V29" s="74">
        <v>2998</v>
      </c>
      <c r="W29" s="74">
        <v>2862</v>
      </c>
      <c r="X29" s="74">
        <v>2850</v>
      </c>
      <c r="Y29" s="74">
        <v>2530</v>
      </c>
      <c r="Z29" s="74">
        <v>2276</v>
      </c>
      <c r="AA29" s="74">
        <v>2562</v>
      </c>
      <c r="AB29" s="74">
        <v>2266</v>
      </c>
      <c r="AC29" s="74">
        <v>2040</v>
      </c>
      <c r="AD29" s="74">
        <v>2415</v>
      </c>
      <c r="AE29" s="74">
        <v>2755</v>
      </c>
      <c r="AF29" s="74">
        <v>3005</v>
      </c>
      <c r="AG29" s="74">
        <v>2913</v>
      </c>
      <c r="AH29" s="74">
        <v>2783</v>
      </c>
      <c r="AI29" s="74">
        <v>2948</v>
      </c>
      <c r="AJ29" s="74">
        <v>3009</v>
      </c>
      <c r="AK29" s="74">
        <v>2950</v>
      </c>
      <c r="AL29" s="74">
        <v>3053</v>
      </c>
      <c r="AM29" s="74">
        <v>3206</v>
      </c>
    </row>
    <row r="30" spans="1:39" s="21" customFormat="1" ht="16.5" customHeight="1">
      <c r="A30" s="78" t="s">
        <v>93</v>
      </c>
      <c r="B30" s="76"/>
      <c r="C30" s="80"/>
      <c r="D30" s="80"/>
      <c r="E30" s="80"/>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1:39" s="21" customFormat="1" ht="22.5" customHeight="1">
      <c r="A31" s="81" t="s">
        <v>94</v>
      </c>
      <c r="B31" s="73" t="s">
        <v>41</v>
      </c>
      <c r="C31" s="82" t="s">
        <v>72</v>
      </c>
      <c r="D31" s="82" t="s">
        <v>72</v>
      </c>
      <c r="E31" s="82" t="s">
        <v>72</v>
      </c>
      <c r="F31" s="74">
        <v>928</v>
      </c>
      <c r="G31" s="74">
        <v>891</v>
      </c>
      <c r="H31" s="74">
        <v>938</v>
      </c>
      <c r="I31" s="74">
        <v>962</v>
      </c>
      <c r="J31" s="74">
        <v>1070</v>
      </c>
      <c r="K31" s="74">
        <v>1037</v>
      </c>
      <c r="L31" s="74">
        <v>1045</v>
      </c>
      <c r="M31" s="74">
        <v>1125</v>
      </c>
      <c r="N31" s="74">
        <v>1101</v>
      </c>
      <c r="O31" s="74">
        <v>1188</v>
      </c>
      <c r="P31" s="74">
        <v>1213</v>
      </c>
      <c r="Q31" s="74">
        <v>1205</v>
      </c>
      <c r="R31" s="74">
        <v>1100</v>
      </c>
      <c r="S31" s="74">
        <v>1057</v>
      </c>
      <c r="T31" s="74">
        <v>1054</v>
      </c>
      <c r="U31" s="74">
        <v>1122</v>
      </c>
      <c r="V31" s="74">
        <v>963</v>
      </c>
      <c r="W31" s="74">
        <v>844</v>
      </c>
      <c r="X31" s="74">
        <v>834</v>
      </c>
      <c r="Y31" s="74">
        <v>745</v>
      </c>
      <c r="Z31" s="74">
        <v>725</v>
      </c>
      <c r="AA31" s="74">
        <v>702</v>
      </c>
      <c r="AB31" s="74">
        <v>617</v>
      </c>
      <c r="AC31" s="74">
        <v>566</v>
      </c>
      <c r="AD31" s="74">
        <v>608</v>
      </c>
      <c r="AE31" s="74">
        <v>630</v>
      </c>
      <c r="AF31" s="74">
        <v>678</v>
      </c>
      <c r="AG31" s="74">
        <v>684</v>
      </c>
      <c r="AH31" s="74">
        <v>595</v>
      </c>
      <c r="AI31" s="74">
        <v>652</v>
      </c>
      <c r="AJ31" s="74">
        <v>617</v>
      </c>
      <c r="AK31" s="74">
        <v>607</v>
      </c>
      <c r="AL31" s="74">
        <v>569</v>
      </c>
      <c r="AM31" s="74">
        <v>594</v>
      </c>
    </row>
    <row r="32" spans="1:39" s="21" customFormat="1" ht="22.5" customHeight="1">
      <c r="A32" s="81" t="s">
        <v>95</v>
      </c>
      <c r="B32" s="73" t="s">
        <v>41</v>
      </c>
      <c r="C32" s="82" t="s">
        <v>72</v>
      </c>
      <c r="D32" s="82" t="s">
        <v>72</v>
      </c>
      <c r="E32" s="82" t="s">
        <v>72</v>
      </c>
      <c r="F32" s="74">
        <v>740</v>
      </c>
      <c r="G32" s="74">
        <v>615</v>
      </c>
      <c r="H32" s="74">
        <v>787</v>
      </c>
      <c r="I32" s="74">
        <v>850</v>
      </c>
      <c r="J32" s="74">
        <v>1146</v>
      </c>
      <c r="K32" s="74">
        <v>841</v>
      </c>
      <c r="L32" s="74">
        <v>866</v>
      </c>
      <c r="M32" s="74">
        <v>968</v>
      </c>
      <c r="N32" s="74">
        <v>945</v>
      </c>
      <c r="O32" s="74">
        <v>1092</v>
      </c>
      <c r="P32" s="74">
        <v>898</v>
      </c>
      <c r="Q32" s="74">
        <v>766</v>
      </c>
      <c r="R32" s="74">
        <v>675</v>
      </c>
      <c r="S32" s="74">
        <v>990</v>
      </c>
      <c r="T32" s="74">
        <v>821</v>
      </c>
      <c r="U32" s="74">
        <v>883</v>
      </c>
      <c r="V32" s="74">
        <v>839</v>
      </c>
      <c r="W32" s="74">
        <v>911</v>
      </c>
      <c r="X32" s="74">
        <v>764</v>
      </c>
      <c r="Y32" s="74">
        <v>770</v>
      </c>
      <c r="Z32" s="74">
        <v>693</v>
      </c>
      <c r="AA32" s="74">
        <v>870</v>
      </c>
      <c r="AB32" s="74">
        <v>719</v>
      </c>
      <c r="AC32" s="74">
        <v>618</v>
      </c>
      <c r="AD32" s="74">
        <v>834</v>
      </c>
      <c r="AE32" s="74">
        <v>1153</v>
      </c>
      <c r="AF32" s="74">
        <v>1116</v>
      </c>
      <c r="AG32" s="74">
        <v>1035</v>
      </c>
      <c r="AH32" s="74">
        <v>932</v>
      </c>
      <c r="AI32" s="74">
        <v>854</v>
      </c>
      <c r="AJ32" s="74">
        <v>827</v>
      </c>
      <c r="AK32" s="74">
        <v>858</v>
      </c>
      <c r="AL32" s="74">
        <v>837</v>
      </c>
      <c r="AM32" s="74">
        <v>915</v>
      </c>
    </row>
    <row r="33" spans="1:39" s="21" customFormat="1" ht="22.5" customHeight="1">
      <c r="A33" s="81" t="s">
        <v>96</v>
      </c>
      <c r="B33" s="73" t="s">
        <v>41</v>
      </c>
      <c r="C33" s="82" t="s">
        <v>72</v>
      </c>
      <c r="D33" s="82" t="s">
        <v>72</v>
      </c>
      <c r="E33" s="82" t="s">
        <v>72</v>
      </c>
      <c r="F33" s="74">
        <v>227</v>
      </c>
      <c r="G33" s="74">
        <v>176</v>
      </c>
      <c r="H33" s="74">
        <v>241</v>
      </c>
      <c r="I33" s="74">
        <v>252</v>
      </c>
      <c r="J33" s="74">
        <v>300</v>
      </c>
      <c r="K33" s="74">
        <v>238</v>
      </c>
      <c r="L33" s="74">
        <v>237</v>
      </c>
      <c r="M33" s="74">
        <v>261</v>
      </c>
      <c r="N33" s="74">
        <v>286</v>
      </c>
      <c r="O33" s="74">
        <v>345</v>
      </c>
      <c r="P33" s="74">
        <v>299</v>
      </c>
      <c r="Q33" s="74">
        <v>287</v>
      </c>
      <c r="R33" s="74">
        <v>328</v>
      </c>
      <c r="S33" s="74">
        <v>308</v>
      </c>
      <c r="T33" s="74">
        <v>373</v>
      </c>
      <c r="U33" s="74">
        <v>383</v>
      </c>
      <c r="V33" s="74">
        <v>323</v>
      </c>
      <c r="W33" s="74">
        <v>317</v>
      </c>
      <c r="X33" s="74">
        <v>342</v>
      </c>
      <c r="Y33" s="74">
        <v>296</v>
      </c>
      <c r="Z33" s="74">
        <v>295</v>
      </c>
      <c r="AA33" s="74">
        <v>337</v>
      </c>
      <c r="AB33" s="74">
        <v>448</v>
      </c>
      <c r="AC33" s="74">
        <v>327</v>
      </c>
      <c r="AD33" s="74">
        <v>430</v>
      </c>
      <c r="AE33" s="74">
        <v>437</v>
      </c>
      <c r="AF33" s="74">
        <v>447</v>
      </c>
      <c r="AG33" s="74">
        <v>500</v>
      </c>
      <c r="AH33" s="74">
        <v>526</v>
      </c>
      <c r="AI33" s="74">
        <v>590</v>
      </c>
      <c r="AJ33" s="74">
        <v>499</v>
      </c>
      <c r="AK33" s="74">
        <v>500</v>
      </c>
      <c r="AL33" s="74">
        <v>608</v>
      </c>
      <c r="AM33" s="74">
        <v>651</v>
      </c>
    </row>
    <row r="34" spans="1:39" s="21" customFormat="1" ht="22.5" customHeight="1">
      <c r="A34" s="81" t="s">
        <v>97</v>
      </c>
      <c r="B34" s="73" t="s">
        <v>41</v>
      </c>
      <c r="C34" s="82" t="s">
        <v>72</v>
      </c>
      <c r="D34" s="82" t="s">
        <v>72</v>
      </c>
      <c r="E34" s="82" t="s">
        <v>72</v>
      </c>
      <c r="F34" s="74">
        <v>425</v>
      </c>
      <c r="G34" s="74">
        <v>423</v>
      </c>
      <c r="H34" s="74">
        <v>486</v>
      </c>
      <c r="I34" s="74">
        <v>476</v>
      </c>
      <c r="J34" s="74">
        <v>462</v>
      </c>
      <c r="K34" s="74">
        <v>583</v>
      </c>
      <c r="L34" s="74">
        <v>643</v>
      </c>
      <c r="M34" s="74">
        <v>928</v>
      </c>
      <c r="N34" s="74">
        <v>1338</v>
      </c>
      <c r="O34" s="74">
        <v>1435</v>
      </c>
      <c r="P34" s="74">
        <v>1392</v>
      </c>
      <c r="Q34" s="74">
        <v>1370</v>
      </c>
      <c r="R34" s="74">
        <v>1212</v>
      </c>
      <c r="S34" s="74">
        <v>1147</v>
      </c>
      <c r="T34" s="74">
        <v>1184</v>
      </c>
      <c r="U34" s="74">
        <v>1123</v>
      </c>
      <c r="V34" s="74">
        <v>1014</v>
      </c>
      <c r="W34" s="74">
        <v>964</v>
      </c>
      <c r="X34" s="74">
        <v>1042</v>
      </c>
      <c r="Y34" s="74">
        <v>868</v>
      </c>
      <c r="Z34" s="74">
        <v>731</v>
      </c>
      <c r="AA34" s="74">
        <v>811</v>
      </c>
      <c r="AB34" s="74">
        <v>811</v>
      </c>
      <c r="AC34" s="74">
        <v>841</v>
      </c>
      <c r="AD34" s="74">
        <v>1010</v>
      </c>
      <c r="AE34" s="74">
        <v>1010</v>
      </c>
      <c r="AF34" s="74">
        <v>1244</v>
      </c>
      <c r="AG34" s="74">
        <v>1259</v>
      </c>
      <c r="AH34" s="74">
        <v>1228</v>
      </c>
      <c r="AI34" s="74">
        <v>1374</v>
      </c>
      <c r="AJ34" s="74">
        <v>1477</v>
      </c>
      <c r="AK34" s="74">
        <v>1498</v>
      </c>
      <c r="AL34" s="74">
        <v>1544</v>
      </c>
      <c r="AM34" s="74">
        <v>1548</v>
      </c>
    </row>
    <row r="35" spans="1:40" s="21" customFormat="1" ht="22.5" customHeight="1">
      <c r="A35" s="83" t="s">
        <v>98</v>
      </c>
      <c r="B35" s="84" t="s">
        <v>41</v>
      </c>
      <c r="C35" s="85" t="s">
        <v>72</v>
      </c>
      <c r="D35" s="85" t="s">
        <v>72</v>
      </c>
      <c r="E35" s="85" t="s">
        <v>72</v>
      </c>
      <c r="F35" s="86">
        <v>211</v>
      </c>
      <c r="G35" s="86">
        <v>224</v>
      </c>
      <c r="H35" s="86">
        <v>233</v>
      </c>
      <c r="I35" s="86">
        <v>294</v>
      </c>
      <c r="J35" s="86">
        <v>316</v>
      </c>
      <c r="K35" s="86">
        <v>305</v>
      </c>
      <c r="L35" s="86">
        <v>350</v>
      </c>
      <c r="M35" s="86">
        <v>293</v>
      </c>
      <c r="N35" s="86">
        <v>355</v>
      </c>
      <c r="O35" s="86">
        <v>335</v>
      </c>
      <c r="P35" s="86">
        <v>358</v>
      </c>
      <c r="Q35" s="86">
        <v>319</v>
      </c>
      <c r="R35" s="86">
        <v>271</v>
      </c>
      <c r="S35" s="86">
        <v>272</v>
      </c>
      <c r="T35" s="86">
        <v>323</v>
      </c>
      <c r="U35" s="86">
        <v>317</v>
      </c>
      <c r="V35" s="86">
        <v>266</v>
      </c>
      <c r="W35" s="86">
        <v>255</v>
      </c>
      <c r="X35" s="86">
        <v>282</v>
      </c>
      <c r="Y35" s="86">
        <v>225</v>
      </c>
      <c r="Z35" s="86">
        <v>254</v>
      </c>
      <c r="AA35" s="86">
        <v>231</v>
      </c>
      <c r="AB35" s="86">
        <v>165</v>
      </c>
      <c r="AC35" s="86">
        <v>170</v>
      </c>
      <c r="AD35" s="86">
        <v>173</v>
      </c>
      <c r="AE35" s="86">
        <v>205</v>
      </c>
      <c r="AF35" s="86">
        <v>176</v>
      </c>
      <c r="AG35" s="86">
        <v>162</v>
      </c>
      <c r="AH35" s="86">
        <v>141</v>
      </c>
      <c r="AI35" s="86">
        <v>183</v>
      </c>
      <c r="AJ35" s="86">
        <v>190</v>
      </c>
      <c r="AK35" s="86">
        <v>129</v>
      </c>
      <c r="AL35" s="86">
        <v>164</v>
      </c>
      <c r="AM35" s="86">
        <v>154</v>
      </c>
      <c r="AN35" s="87"/>
    </row>
    <row r="36" spans="7:34" s="21" customFormat="1" ht="8.25" customHeight="1">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row>
    <row r="37" ht="15">
      <c r="C37" s="88" t="s">
        <v>99</v>
      </c>
    </row>
    <row r="38" spans="2:14" ht="48.75" customHeight="1">
      <c r="B38" s="89"/>
      <c r="C38" s="90" t="s">
        <v>100</v>
      </c>
      <c r="D38" s="90"/>
      <c r="E38" s="90"/>
      <c r="F38" s="90"/>
      <c r="G38" s="90"/>
      <c r="H38" s="90"/>
      <c r="I38" s="90"/>
      <c r="J38" s="90"/>
      <c r="K38" s="90"/>
      <c r="L38" s="90"/>
      <c r="M38" s="90"/>
      <c r="N38" s="90"/>
    </row>
  </sheetData>
  <sheetProtection selectLockedCells="1" selectUnlockedCells="1"/>
  <mergeCells count="7">
    <mergeCell ref="C2:N2"/>
    <mergeCell ref="A4:A5"/>
    <mergeCell ref="B4:B5"/>
    <mergeCell ref="C4:M4"/>
    <mergeCell ref="O4:Z4"/>
    <mergeCell ref="AA4:AL4"/>
    <mergeCell ref="C38:N38"/>
  </mergeCells>
  <hyperlinks>
    <hyperlink ref="A1" location="'Table of Contents'!A1" display="Back to Table of Contents"/>
  </hyperlinks>
  <printOptions/>
  <pageMargins left="0.19652777777777777" right="0.19652777777777777" top="0.09861111111111111" bottom="0.0986111111111111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M14"/>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00390625" defaultRowHeight="15"/>
  <cols>
    <col min="1" max="1" width="20.57421875" style="1" customWidth="1"/>
    <col min="2" max="2" width="12.140625" style="1" customWidth="1"/>
    <col min="3" max="16384" width="9.140625" style="1" customWidth="1"/>
  </cols>
  <sheetData>
    <row r="1" ht="15" customHeight="1">
      <c r="A1" s="5"/>
    </row>
    <row r="2" s="21" customFormat="1" ht="23.25" customHeight="1">
      <c r="C2" s="22" t="s">
        <v>5</v>
      </c>
    </row>
    <row r="3" spans="1:6" s="21" customFormat="1" ht="6.75" customHeight="1">
      <c r="A3" s="22"/>
      <c r="B3" s="22"/>
      <c r="C3" s="22"/>
      <c r="D3" s="22"/>
      <c r="E3" s="22"/>
      <c r="F3" s="22"/>
    </row>
    <row r="4" spans="1:39" s="25" customFormat="1" ht="18.75" customHeight="1">
      <c r="A4" s="23" t="s">
        <v>101</v>
      </c>
      <c r="B4" s="23" t="s">
        <v>32</v>
      </c>
      <c r="C4" s="23" t="s">
        <v>33</v>
      </c>
      <c r="D4" s="23"/>
      <c r="E4" s="23"/>
      <c r="F4" s="23"/>
      <c r="G4" s="23"/>
      <c r="H4" s="23"/>
      <c r="I4" s="23"/>
      <c r="J4" s="23"/>
      <c r="K4" s="23"/>
      <c r="L4" s="23"/>
      <c r="M4" s="23"/>
      <c r="N4" s="23"/>
      <c r="O4" s="23" t="s">
        <v>33</v>
      </c>
      <c r="P4" s="23"/>
      <c r="Q4" s="23"/>
      <c r="R4" s="23"/>
      <c r="S4" s="23"/>
      <c r="T4" s="23"/>
      <c r="U4" s="23"/>
      <c r="V4" s="23"/>
      <c r="W4" s="23"/>
      <c r="X4" s="23"/>
      <c r="Y4" s="23"/>
      <c r="Z4" s="23"/>
      <c r="AA4" s="39" t="s">
        <v>33</v>
      </c>
      <c r="AB4" s="39"/>
      <c r="AC4" s="39"/>
      <c r="AD4" s="39"/>
      <c r="AE4" s="39"/>
      <c r="AF4" s="39"/>
      <c r="AG4" s="39"/>
      <c r="AH4" s="39"/>
      <c r="AI4" s="39"/>
      <c r="AJ4" s="39"/>
      <c r="AK4" s="39"/>
      <c r="AL4" s="39"/>
      <c r="AM4" s="24" t="s">
        <v>33</v>
      </c>
    </row>
    <row r="5" spans="1:39" s="25" customFormat="1" ht="20.25" customHeight="1">
      <c r="A5" s="23"/>
      <c r="B5" s="23"/>
      <c r="C5" s="24">
        <v>1980</v>
      </c>
      <c r="D5" s="24">
        <v>1981</v>
      </c>
      <c r="E5" s="24">
        <v>1982</v>
      </c>
      <c r="F5" s="24">
        <v>1983</v>
      </c>
      <c r="G5" s="24">
        <v>1984</v>
      </c>
      <c r="H5" s="24">
        <v>1985</v>
      </c>
      <c r="I5" s="24">
        <v>1986</v>
      </c>
      <c r="J5" s="24">
        <v>1987</v>
      </c>
      <c r="K5" s="24">
        <v>1988</v>
      </c>
      <c r="L5" s="24">
        <v>1989</v>
      </c>
      <c r="M5" s="24">
        <v>1990</v>
      </c>
      <c r="N5" s="24">
        <v>1991</v>
      </c>
      <c r="O5" s="24">
        <v>1992</v>
      </c>
      <c r="P5" s="24">
        <v>1993</v>
      </c>
      <c r="Q5" s="24">
        <v>1994</v>
      </c>
      <c r="R5" s="24">
        <v>1995</v>
      </c>
      <c r="S5" s="24">
        <v>1996</v>
      </c>
      <c r="T5" s="24">
        <v>1997</v>
      </c>
      <c r="U5" s="24">
        <v>1998</v>
      </c>
      <c r="V5" s="24">
        <v>1999</v>
      </c>
      <c r="W5" s="24">
        <v>2000</v>
      </c>
      <c r="X5" s="24">
        <v>2001</v>
      </c>
      <c r="Y5" s="24">
        <v>2002</v>
      </c>
      <c r="Z5" s="24">
        <v>2003</v>
      </c>
      <c r="AA5" s="24">
        <v>2004</v>
      </c>
      <c r="AB5" s="24">
        <v>2005</v>
      </c>
      <c r="AC5" s="24">
        <v>2006</v>
      </c>
      <c r="AD5" s="24">
        <v>2007</v>
      </c>
      <c r="AE5" s="24">
        <v>2008</v>
      </c>
      <c r="AF5" s="24">
        <v>2009</v>
      </c>
      <c r="AG5" s="24">
        <v>2010</v>
      </c>
      <c r="AH5" s="24">
        <v>2011</v>
      </c>
      <c r="AI5" s="24">
        <v>2012</v>
      </c>
      <c r="AJ5" s="24">
        <v>2013</v>
      </c>
      <c r="AK5" s="24">
        <v>2014</v>
      </c>
      <c r="AL5" s="24">
        <v>2015</v>
      </c>
      <c r="AM5" s="24">
        <v>2016</v>
      </c>
    </row>
    <row r="6" spans="1:39" s="93" customFormat="1" ht="49.5" customHeight="1">
      <c r="A6" s="91" t="s">
        <v>102</v>
      </c>
      <c r="B6" s="11" t="s">
        <v>103</v>
      </c>
      <c r="C6" s="92">
        <v>613.4007757872491</v>
      </c>
      <c r="D6" s="92">
        <v>555.4357714940812</v>
      </c>
      <c r="E6" s="92">
        <v>494.1758221175158</v>
      </c>
      <c r="F6" s="92">
        <v>459.1119842991341</v>
      </c>
      <c r="G6" s="92">
        <v>479</v>
      </c>
      <c r="H6" s="92">
        <v>511</v>
      </c>
      <c r="I6" s="92">
        <v>573.9606705695054</v>
      </c>
      <c r="J6" s="92">
        <v>703</v>
      </c>
      <c r="K6" s="92">
        <v>812</v>
      </c>
      <c r="L6" s="92">
        <v>893.0440860035367</v>
      </c>
      <c r="M6" s="92">
        <v>1006.8604323175261</v>
      </c>
      <c r="N6" s="92">
        <v>1297.2809131066012</v>
      </c>
      <c r="O6" s="92">
        <v>1368.6823087501953</v>
      </c>
      <c r="P6" s="92">
        <v>1378</v>
      </c>
      <c r="Q6" s="92">
        <v>1458.7051128416506</v>
      </c>
      <c r="R6" s="92">
        <v>1349.9920929428595</v>
      </c>
      <c r="S6" s="92">
        <v>1350.7033757120878</v>
      </c>
      <c r="T6" s="92">
        <v>1433.2377482158643</v>
      </c>
      <c r="U6" s="92">
        <v>1604.7205715311638</v>
      </c>
      <c r="V6" s="92">
        <v>1568.5459034603298</v>
      </c>
      <c r="W6" s="92">
        <v>1587.8807464898612</v>
      </c>
      <c r="X6" s="92">
        <v>1591</v>
      </c>
      <c r="Y6" s="92">
        <v>1535</v>
      </c>
      <c r="Z6" s="92">
        <v>1616</v>
      </c>
      <c r="AA6" s="92">
        <v>1647.1868549503902</v>
      </c>
      <c r="AB6" s="92">
        <v>1894.7193330426653</v>
      </c>
      <c r="AC6" s="92">
        <v>1692.9335371789682</v>
      </c>
      <c r="AD6" s="92">
        <v>1708.6536868164949</v>
      </c>
      <c r="AE6" s="92">
        <v>1732.2638604761173</v>
      </c>
      <c r="AF6" s="92">
        <v>1617.9268480480061</v>
      </c>
      <c r="AG6" s="92">
        <v>1755.052706109018</v>
      </c>
      <c r="AH6" s="92">
        <v>1847.1579329521358</v>
      </c>
      <c r="AI6" s="92">
        <v>1733.0226578555985</v>
      </c>
      <c r="AJ6" s="92">
        <v>1935.6121251153127</v>
      </c>
      <c r="AK6" s="92">
        <v>2165</v>
      </c>
      <c r="AL6" s="92">
        <v>2333</v>
      </c>
      <c r="AM6" s="92">
        <v>2397</v>
      </c>
    </row>
    <row r="7" spans="1:39" s="93" customFormat="1" ht="49.5" customHeight="1">
      <c r="A7" s="91" t="s">
        <v>104</v>
      </c>
      <c r="B7" s="11" t="s">
        <v>105</v>
      </c>
      <c r="C7" s="92">
        <v>83</v>
      </c>
      <c r="D7" s="92">
        <v>76</v>
      </c>
      <c r="E7" s="92">
        <v>67</v>
      </c>
      <c r="F7" s="92">
        <v>61</v>
      </c>
      <c r="G7" s="92">
        <v>63</v>
      </c>
      <c r="H7" s="92">
        <v>67</v>
      </c>
      <c r="I7" s="92">
        <v>74</v>
      </c>
      <c r="J7" s="92">
        <v>87</v>
      </c>
      <c r="K7" s="92">
        <v>91</v>
      </c>
      <c r="L7" s="92">
        <v>89</v>
      </c>
      <c r="M7" s="92">
        <v>94</v>
      </c>
      <c r="N7" s="92">
        <v>103</v>
      </c>
      <c r="O7" s="92">
        <v>97</v>
      </c>
      <c r="P7" s="92">
        <v>91</v>
      </c>
      <c r="Q7" s="92">
        <v>91</v>
      </c>
      <c r="R7" s="92">
        <v>80</v>
      </c>
      <c r="S7" s="92">
        <v>77</v>
      </c>
      <c r="T7" s="92">
        <v>78</v>
      </c>
      <c r="U7" s="92">
        <v>84</v>
      </c>
      <c r="V7" s="92">
        <v>79</v>
      </c>
      <c r="W7" s="92">
        <v>77</v>
      </c>
      <c r="X7" s="92">
        <v>75</v>
      </c>
      <c r="Y7" s="92">
        <v>69</v>
      </c>
      <c r="Z7" s="92">
        <v>72</v>
      </c>
      <c r="AA7" s="92">
        <v>69</v>
      </c>
      <c r="AB7" s="92">
        <v>76</v>
      </c>
      <c r="AC7" s="92">
        <v>65</v>
      </c>
      <c r="AD7" s="92">
        <v>63</v>
      </c>
      <c r="AE7" s="92">
        <v>61</v>
      </c>
      <c r="AF7" s="92">
        <v>54</v>
      </c>
      <c r="AG7" s="92">
        <v>57</v>
      </c>
      <c r="AH7" s="92">
        <v>57</v>
      </c>
      <c r="AI7" s="92">
        <v>51</v>
      </c>
      <c r="AJ7" s="92">
        <v>55</v>
      </c>
      <c r="AK7" s="94" t="s">
        <v>106</v>
      </c>
      <c r="AL7" s="92">
        <v>60</v>
      </c>
      <c r="AM7" s="92">
        <v>59</v>
      </c>
    </row>
    <row r="8" spans="1:39" s="93" customFormat="1" ht="49.5" customHeight="1">
      <c r="A8" s="91" t="s">
        <v>107</v>
      </c>
      <c r="B8" s="11" t="s">
        <v>103</v>
      </c>
      <c r="C8" s="92">
        <v>13</v>
      </c>
      <c r="D8" s="92">
        <v>11</v>
      </c>
      <c r="E8" s="92">
        <v>10</v>
      </c>
      <c r="F8" s="92">
        <v>11</v>
      </c>
      <c r="G8" s="92">
        <v>8</v>
      </c>
      <c r="H8" s="92">
        <v>11</v>
      </c>
      <c r="I8" s="92">
        <v>11</v>
      </c>
      <c r="J8" s="92">
        <v>11</v>
      </c>
      <c r="K8" s="92">
        <v>12</v>
      </c>
      <c r="L8" s="92">
        <v>13</v>
      </c>
      <c r="M8" s="92">
        <v>14</v>
      </c>
      <c r="N8" s="92">
        <v>16</v>
      </c>
      <c r="O8" s="92">
        <v>11</v>
      </c>
      <c r="P8" s="92">
        <v>15</v>
      </c>
      <c r="Q8" s="92">
        <v>14</v>
      </c>
      <c r="R8" s="92">
        <v>16</v>
      </c>
      <c r="S8" s="92">
        <v>14</v>
      </c>
      <c r="T8" s="92">
        <v>13</v>
      </c>
      <c r="U8" s="92">
        <v>14</v>
      </c>
      <c r="V8" s="92">
        <v>15</v>
      </c>
      <c r="W8" s="92">
        <v>14</v>
      </c>
      <c r="X8" s="92">
        <v>11</v>
      </c>
      <c r="Y8" s="92">
        <v>14</v>
      </c>
      <c r="Z8" s="92">
        <v>11</v>
      </c>
      <c r="AA8" s="92">
        <v>12</v>
      </c>
      <c r="AB8" s="92">
        <v>11</v>
      </c>
      <c r="AC8" s="92">
        <v>11</v>
      </c>
      <c r="AD8" s="92">
        <v>12</v>
      </c>
      <c r="AE8" s="92">
        <v>14</v>
      </c>
      <c r="AF8" s="92">
        <v>12</v>
      </c>
      <c r="AG8" s="92">
        <v>13</v>
      </c>
      <c r="AH8" s="92">
        <v>13</v>
      </c>
      <c r="AI8" s="92">
        <v>13</v>
      </c>
      <c r="AJ8" s="92">
        <v>11</v>
      </c>
      <c r="AK8" s="92">
        <v>11</v>
      </c>
      <c r="AL8" s="92">
        <v>11</v>
      </c>
      <c r="AM8" s="92">
        <v>12</v>
      </c>
    </row>
    <row r="9" spans="1:39" s="93" customFormat="1" ht="49.5" customHeight="1">
      <c r="A9" s="91" t="s">
        <v>108</v>
      </c>
      <c r="B9" s="11" t="s">
        <v>105</v>
      </c>
      <c r="C9" s="95">
        <v>1.8</v>
      </c>
      <c r="D9" s="95">
        <v>1.6</v>
      </c>
      <c r="E9" s="95">
        <v>1.4</v>
      </c>
      <c r="F9" s="95">
        <v>1.4</v>
      </c>
      <c r="G9" s="95">
        <v>1.1</v>
      </c>
      <c r="H9" s="95">
        <v>1.4</v>
      </c>
      <c r="I9" s="95">
        <v>1.4</v>
      </c>
      <c r="J9" s="95">
        <v>1.4</v>
      </c>
      <c r="K9" s="95">
        <v>1.3</v>
      </c>
      <c r="L9" s="95">
        <v>1.3</v>
      </c>
      <c r="M9" s="95">
        <v>1.3</v>
      </c>
      <c r="N9" s="95">
        <v>1.3</v>
      </c>
      <c r="O9" s="95">
        <v>0.8</v>
      </c>
      <c r="P9" s="95">
        <v>1</v>
      </c>
      <c r="Q9" s="95">
        <v>0.9</v>
      </c>
      <c r="R9" s="95">
        <v>0.9</v>
      </c>
      <c r="S9" s="95">
        <v>0.8</v>
      </c>
      <c r="T9" s="95">
        <v>0.7</v>
      </c>
      <c r="U9" s="95">
        <v>0.8</v>
      </c>
      <c r="V9" s="95">
        <v>0.8</v>
      </c>
      <c r="W9" s="95">
        <v>0.7</v>
      </c>
      <c r="X9" s="95">
        <v>0.5</v>
      </c>
      <c r="Y9" s="95">
        <v>0.6</v>
      </c>
      <c r="Z9" s="95">
        <v>0.5</v>
      </c>
      <c r="AA9" s="95">
        <v>0.5</v>
      </c>
      <c r="AB9" s="95">
        <v>0.4</v>
      </c>
      <c r="AC9" s="95">
        <v>0.4</v>
      </c>
      <c r="AD9" s="95">
        <v>0.4</v>
      </c>
      <c r="AE9" s="95">
        <v>0.5</v>
      </c>
      <c r="AF9" s="95">
        <v>0.4</v>
      </c>
      <c r="AG9" s="95">
        <v>0.4</v>
      </c>
      <c r="AH9" s="95">
        <v>0.4</v>
      </c>
      <c r="AI9" s="95">
        <v>0.4</v>
      </c>
      <c r="AJ9" s="95">
        <v>0.3</v>
      </c>
      <c r="AK9" s="95">
        <v>0.3</v>
      </c>
      <c r="AL9" s="95">
        <v>0.3</v>
      </c>
      <c r="AM9" s="95">
        <v>0.3</v>
      </c>
    </row>
    <row r="10" spans="1:39" s="93" customFormat="1" ht="49.5" customHeight="1">
      <c r="A10" s="91" t="s">
        <v>109</v>
      </c>
      <c r="B10" s="96" t="s">
        <v>110</v>
      </c>
      <c r="C10" s="95">
        <v>6</v>
      </c>
      <c r="D10" s="95">
        <v>3.4</v>
      </c>
      <c r="E10" s="95">
        <v>4</v>
      </c>
      <c r="F10" s="95">
        <v>4</v>
      </c>
      <c r="G10" s="95">
        <v>3.5</v>
      </c>
      <c r="H10" s="95">
        <v>3.9</v>
      </c>
      <c r="I10" s="95">
        <v>3.8</v>
      </c>
      <c r="J10" s="95">
        <v>3.4</v>
      </c>
      <c r="K10" s="95">
        <v>4.1</v>
      </c>
      <c r="L10" s="95">
        <v>4.1</v>
      </c>
      <c r="M10" s="95">
        <v>4</v>
      </c>
      <c r="N10" s="95">
        <v>4.2</v>
      </c>
      <c r="O10" s="95">
        <v>2.7</v>
      </c>
      <c r="P10" s="95">
        <v>3.8</v>
      </c>
      <c r="Q10" s="95">
        <v>3.9</v>
      </c>
      <c r="R10" s="95">
        <v>4.8</v>
      </c>
      <c r="S10" s="95">
        <v>4.1</v>
      </c>
      <c r="T10" s="95">
        <v>3.9</v>
      </c>
      <c r="U10" s="95">
        <v>4.2</v>
      </c>
      <c r="V10" s="95">
        <v>5</v>
      </c>
      <c r="W10" s="95">
        <v>5</v>
      </c>
      <c r="X10" s="95">
        <v>3.9</v>
      </c>
      <c r="Y10" s="95">
        <v>5.4</v>
      </c>
      <c r="Z10" s="95">
        <v>4.9</v>
      </c>
      <c r="AA10" s="95">
        <v>4.9</v>
      </c>
      <c r="AB10" s="95">
        <v>4.9</v>
      </c>
      <c r="AC10" s="95">
        <v>5.3</v>
      </c>
      <c r="AD10" s="95">
        <v>4.6</v>
      </c>
      <c r="AE10" s="95">
        <v>4.9</v>
      </c>
      <c r="AF10" s="95">
        <v>3.8</v>
      </c>
      <c r="AG10" s="95">
        <v>4.3</v>
      </c>
      <c r="AH10" s="95">
        <v>4.4</v>
      </c>
      <c r="AI10" s="95">
        <v>4.3</v>
      </c>
      <c r="AJ10" s="95">
        <v>3.8</v>
      </c>
      <c r="AK10" s="95">
        <v>3.8</v>
      </c>
      <c r="AL10" s="95">
        <v>3.7</v>
      </c>
      <c r="AM10" s="95">
        <v>3.7</v>
      </c>
    </row>
    <row r="11" spans="1:39" s="93" customFormat="1" ht="49.5" customHeight="1">
      <c r="A11" s="91" t="s">
        <v>111</v>
      </c>
      <c r="B11" s="11" t="s">
        <v>103</v>
      </c>
      <c r="C11" s="97">
        <v>220</v>
      </c>
      <c r="D11" s="97">
        <v>331</v>
      </c>
      <c r="E11" s="97">
        <v>256</v>
      </c>
      <c r="F11" s="97">
        <v>261</v>
      </c>
      <c r="G11" s="97">
        <v>238</v>
      </c>
      <c r="H11" s="97">
        <v>272</v>
      </c>
      <c r="I11" s="97">
        <v>285</v>
      </c>
      <c r="J11" s="97">
        <v>329</v>
      </c>
      <c r="K11" s="97">
        <v>298</v>
      </c>
      <c r="L11" s="97">
        <v>309</v>
      </c>
      <c r="M11" s="97">
        <v>349</v>
      </c>
      <c r="N11" s="97">
        <v>389</v>
      </c>
      <c r="O11" s="97">
        <v>419</v>
      </c>
      <c r="P11" s="97">
        <v>391</v>
      </c>
      <c r="Q11" s="97">
        <v>366</v>
      </c>
      <c r="R11" s="97">
        <v>330</v>
      </c>
      <c r="S11" s="97">
        <v>343</v>
      </c>
      <c r="T11" s="97">
        <v>337</v>
      </c>
      <c r="U11" s="97">
        <v>340</v>
      </c>
      <c r="V11" s="97">
        <v>299</v>
      </c>
      <c r="W11" s="97">
        <v>286</v>
      </c>
      <c r="X11" s="97">
        <v>281</v>
      </c>
      <c r="Y11" s="97">
        <v>249</v>
      </c>
      <c r="Z11" s="97">
        <v>229</v>
      </c>
      <c r="AA11" s="97">
        <v>249</v>
      </c>
      <c r="AB11" s="97">
        <v>232</v>
      </c>
      <c r="AC11" s="97">
        <v>211</v>
      </c>
      <c r="AD11" s="97">
        <v>254</v>
      </c>
      <c r="AE11" s="97">
        <v>285</v>
      </c>
      <c r="AF11" s="97">
        <v>303</v>
      </c>
      <c r="AG11" s="97">
        <v>301</v>
      </c>
      <c r="AH11" s="97">
        <v>282</v>
      </c>
      <c r="AI11" s="97">
        <v>301</v>
      </c>
      <c r="AJ11" s="97">
        <v>297</v>
      </c>
      <c r="AK11" s="97">
        <v>295</v>
      </c>
      <c r="AL11" s="97">
        <v>305</v>
      </c>
      <c r="AM11" s="97">
        <v>316</v>
      </c>
    </row>
    <row r="12" spans="1:39" s="93" customFormat="1" ht="49.5" customHeight="1">
      <c r="A12" s="98" t="s">
        <v>112</v>
      </c>
      <c r="B12" s="99" t="s">
        <v>105</v>
      </c>
      <c r="C12" s="100">
        <v>30</v>
      </c>
      <c r="D12" s="100">
        <v>45</v>
      </c>
      <c r="E12" s="100">
        <v>34</v>
      </c>
      <c r="F12" s="100">
        <v>35</v>
      </c>
      <c r="G12" s="100">
        <v>31</v>
      </c>
      <c r="H12" s="100">
        <v>36</v>
      </c>
      <c r="I12" s="100">
        <v>36</v>
      </c>
      <c r="J12" s="100">
        <v>38</v>
      </c>
      <c r="K12" s="100">
        <v>31</v>
      </c>
      <c r="L12" s="100">
        <v>29</v>
      </c>
      <c r="M12" s="100">
        <v>29</v>
      </c>
      <c r="N12" s="100">
        <v>29</v>
      </c>
      <c r="O12" s="100">
        <v>28</v>
      </c>
      <c r="P12" s="100">
        <v>25</v>
      </c>
      <c r="Q12" s="100">
        <v>22</v>
      </c>
      <c r="R12" s="100">
        <v>19</v>
      </c>
      <c r="S12" s="100">
        <v>19</v>
      </c>
      <c r="T12" s="100">
        <v>18</v>
      </c>
      <c r="U12" s="100">
        <v>17</v>
      </c>
      <c r="V12" s="100">
        <v>15</v>
      </c>
      <c r="W12" s="100">
        <v>13</v>
      </c>
      <c r="X12" s="100">
        <v>13</v>
      </c>
      <c r="Y12" s="100">
        <v>11</v>
      </c>
      <c r="Z12" s="100">
        <v>10</v>
      </c>
      <c r="AA12" s="100">
        <v>10</v>
      </c>
      <c r="AB12" s="100">
        <v>9</v>
      </c>
      <c r="AC12" s="100">
        <v>8</v>
      </c>
      <c r="AD12" s="100">
        <v>9</v>
      </c>
      <c r="AE12" s="100">
        <v>10</v>
      </c>
      <c r="AF12" s="100">
        <v>10</v>
      </c>
      <c r="AG12" s="100">
        <v>9</v>
      </c>
      <c r="AH12" s="100">
        <v>9</v>
      </c>
      <c r="AI12" s="100">
        <v>9</v>
      </c>
      <c r="AJ12" s="100">
        <v>8</v>
      </c>
      <c r="AK12" s="100">
        <v>8</v>
      </c>
      <c r="AL12" s="100">
        <v>8</v>
      </c>
      <c r="AM12" s="100">
        <v>8</v>
      </c>
    </row>
    <row r="14" ht="18">
      <c r="A14" s="38" t="s">
        <v>11</v>
      </c>
    </row>
  </sheetData>
  <sheetProtection selectLockedCells="1" selectUnlockedCells="1"/>
  <mergeCells count="5">
    <mergeCell ref="A4:A5"/>
    <mergeCell ref="B4:B5"/>
    <mergeCell ref="C4:N4"/>
    <mergeCell ref="O4:Z4"/>
    <mergeCell ref="AA4:AL4"/>
  </mergeCells>
  <printOptions/>
  <pageMargins left="0.19652777777777777" right="0.19652777777777777" top="0.19652777777777777" bottom="0.196527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2016-11-30T07:39:11Z</cp:lastPrinted>
  <dcterms:created xsi:type="dcterms:W3CDTF">2013-08-14T09:00:09Z</dcterms:created>
  <dcterms:modified xsi:type="dcterms:W3CDTF">2018-04-19T08:50:51Z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613800.000000000</vt:lpwstr>
  </property>
</Properties>
</file>